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590" activeTab="0"/>
  </bookViews>
  <sheets>
    <sheet name="Ba1.05" sheetId="1" r:id="rId1"/>
  </sheets>
  <externalReferences>
    <externalReference r:id="rId4"/>
    <externalReference r:id="rId5"/>
  </externalReferences>
  <definedNames>
    <definedName name="_15_19">#REF!</definedName>
    <definedName name="Employment">'[1]Main Indicator sheet'!#REF!</definedName>
    <definedName name="Health_and_welfare">#REF!</definedName>
    <definedName name="Labour">#REF!</definedName>
    <definedName name="Labourforceparticipationrate">'[1]Main Indicator sheet'!#REF!</definedName>
    <definedName name="P1__Population_growth_1991_2001">#REF!</definedName>
    <definedName name="P2__Population_by_age_and_sex__end_of_year_population.">#REF!</definedName>
    <definedName name="P2_1991">#REF!</definedName>
    <definedName name="P2_1992">#REF!</definedName>
    <definedName name="P2_1993">#REF!</definedName>
    <definedName name="P2_1994">#REF!</definedName>
    <definedName name="P2_1995">#REF!</definedName>
    <definedName name="P2_1996">#REF!</definedName>
    <definedName name="P2_1997">#REF!</definedName>
    <definedName name="P2_1998">#REF!</definedName>
    <definedName name="P2_1999">#REF!</definedName>
    <definedName name="P2_2000">#REF!</definedName>
    <definedName name="P2_2001">#REF!</definedName>
    <definedName name="P3__Population_with_a_foreign_background">#REF!</definedName>
    <definedName name="P4__Componential_fertility_rates_for_1960__1972__1981_and_1991">#REF!</definedName>
    <definedName name="P5__Mortality_trends_in_Aruba_since_1972">#REF!</definedName>
    <definedName name="P6__Mortality_by_cause_of_death">#REF!</definedName>
    <definedName name="P7__Rates_of_immigration_and_emigration">#REF!</definedName>
    <definedName name="P8_Number_of_immigrants_by_country_of_birth_and_year_of_arrival_in_Aruba.">#REF!</definedName>
    <definedName name="P9__Medium_popultion_projection_scenario_Aruba_2000_2015__number_of_persons_by_sex">#REF!</definedName>
    <definedName name="Population">#REF!</definedName>
    <definedName name="_xlnm.Print_Area" localSheetId="0">'Ba1.05'!$A$1:$S$32</definedName>
    <definedName name="q_x_n">'[2]Sheet2'!$E$6:$E$8</definedName>
    <definedName name="Social_Demographic_and_Economic_Indicators">#REF!</definedName>
    <definedName name="Twenty_Five_Key_Indicators_of_Social_Development">#REF!</definedName>
  </definedNames>
  <calcPr fullCalcOnLoad="1"/>
</workbook>
</file>

<file path=xl/sharedStrings.xml><?xml version="1.0" encoding="utf-8"?>
<sst xmlns="http://schemas.openxmlformats.org/spreadsheetml/2006/main" count="37" uniqueCount="22">
  <si>
    <t>Year</t>
  </si>
  <si>
    <t>Labor Force</t>
  </si>
  <si>
    <t>Not in the Labor Force</t>
  </si>
  <si>
    <t>Working Age Population</t>
  </si>
  <si>
    <t>Labor Force Participation Rate</t>
  </si>
  <si>
    <t>Unemployment Rate</t>
  </si>
  <si>
    <t>Employed</t>
  </si>
  <si>
    <t>Unemployed</t>
  </si>
  <si>
    <t>Male</t>
  </si>
  <si>
    <t>Female</t>
  </si>
  <si>
    <t>Total</t>
  </si>
  <si>
    <t>(000)</t>
  </si>
  <si>
    <t>%</t>
  </si>
  <si>
    <t>Never married</t>
  </si>
  <si>
    <t>Married</t>
  </si>
  <si>
    <t>Divorced</t>
  </si>
  <si>
    <t>Legally Separated</t>
  </si>
  <si>
    <t>Widow(er)</t>
  </si>
  <si>
    <r>
      <t>Total</t>
    </r>
    <r>
      <rPr>
        <vertAlign val="superscript"/>
        <sz val="8"/>
        <rFont val="Arial"/>
        <family val="2"/>
      </rPr>
      <t>1</t>
    </r>
  </si>
  <si>
    <r>
      <t>1</t>
    </r>
    <r>
      <rPr>
        <sz val="7"/>
        <rFont val="Arial"/>
        <family val="2"/>
      </rPr>
      <t xml:space="preserve"> Population of 14 years of age and over (incl. age NR) &amp; marital status NR</t>
    </r>
  </si>
  <si>
    <t>Ba.1.05 People Employed, Unemployed and Not in the Labor Force by marital status and sex</t>
  </si>
  <si>
    <t>Source: Central Bureau of Statistics, Census 1991 and 2000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</si>
</sst>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CAE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80"/>
      </right>
      <top>
        <color indexed="63"/>
      </top>
      <bottom style="thin">
        <color rgb="FF000080"/>
      </bottom>
    </border>
    <border>
      <left>
        <color indexed="63"/>
      </left>
      <right>
        <color indexed="63"/>
      </right>
      <top>
        <color indexed="63"/>
      </top>
      <bottom style="thin">
        <color rgb="FF005DAA"/>
      </bottom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>
        <color indexed="63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 style="thin">
        <color rgb="FF000080"/>
      </bottom>
    </border>
    <border>
      <left style="thin">
        <color rgb="FF000080"/>
      </left>
      <right>
        <color indexed="63"/>
      </right>
      <top style="thin">
        <color rgb="FF000080"/>
      </top>
      <bottom>
        <color indexed="63"/>
      </bottom>
    </border>
    <border>
      <left>
        <color indexed="63"/>
      </left>
      <right>
        <color indexed="63"/>
      </right>
      <top style="thin">
        <color rgb="FF000080"/>
      </top>
      <bottom>
        <color indexed="63"/>
      </bottom>
    </border>
    <border>
      <left>
        <color indexed="63"/>
      </left>
      <right style="thin">
        <color rgb="FF000080"/>
      </right>
      <top style="thin">
        <color rgb="FF000080"/>
      </top>
      <bottom>
        <color indexed="63"/>
      </bottom>
    </border>
    <border>
      <left style="thin">
        <color rgb="FF000080"/>
      </left>
      <right>
        <color indexed="63"/>
      </right>
      <top>
        <color indexed="63"/>
      </top>
      <bottom style="thin">
        <color rgb="FF000080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168" fontId="5" fillId="0" borderId="0" xfId="42" applyNumberFormat="1" applyFont="1" applyAlignment="1">
      <alignment/>
    </xf>
    <xf numFmtId="168" fontId="5" fillId="0" borderId="0" xfId="0" applyNumberFormat="1" applyFont="1" applyAlignment="1">
      <alignment/>
    </xf>
    <xf numFmtId="169" fontId="5" fillId="0" borderId="0" xfId="42" applyNumberFormat="1" applyFont="1" applyAlignment="1">
      <alignment/>
    </xf>
    <xf numFmtId="169" fontId="5" fillId="0" borderId="0" xfId="0" applyNumberFormat="1" applyFont="1" applyAlignment="1">
      <alignment/>
    </xf>
    <xf numFmtId="168" fontId="5" fillId="0" borderId="0" xfId="42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9" fontId="5" fillId="0" borderId="0" xfId="42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left"/>
    </xf>
    <xf numFmtId="168" fontId="5" fillId="0" borderId="11" xfId="42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169" fontId="5" fillId="0" borderId="11" xfId="42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33" borderId="12" xfId="0" applyFont="1" applyFill="1" applyBorder="1" applyAlignment="1" quotePrefix="1">
      <alignment horizontal="center"/>
    </xf>
    <xf numFmtId="0" fontId="5" fillId="33" borderId="13" xfId="0" applyFont="1" applyFill="1" applyBorder="1" applyAlignment="1" quotePrefix="1">
      <alignment horizontal="center"/>
    </xf>
    <xf numFmtId="0" fontId="5" fillId="33" borderId="14" xfId="0" applyFont="1" applyFill="1" applyBorder="1" applyAlignment="1" quotePrefix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161925</xdr:colOff>
      <xdr:row>0</xdr:row>
      <xdr:rowOff>0</xdr:rowOff>
    </xdr:from>
    <xdr:ext cx="5086350" cy="6524625"/>
    <xdr:sp>
      <xdr:nvSpPr>
        <xdr:cNvPr id="1" name="Picture 1"/>
        <xdr:cNvSpPr>
          <a:spLocks noChangeAspect="1"/>
        </xdr:cNvSpPr>
      </xdr:nvSpPr>
      <xdr:spPr>
        <a:xfrm>
          <a:off x="13335000" y="0"/>
          <a:ext cx="5086350" cy="6524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INTRANET%20P&amp;O\P&amp;O%20INDICATORS\TABLES\OVERVIEW%20SOCIAL%20DEMOGRAPHIC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\VOL1\INTRANET\INDICAT\DEMOGR\Mortund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Indicator sheet"/>
      <sheetName val="Sheet2"/>
      <sheetName val=" Matrix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E6" t="str">
            <v>q(x,n)</v>
          </cell>
        </row>
        <row r="7">
          <cell r="E7">
            <v>0.007244159635468115</v>
          </cell>
        </row>
        <row r="8">
          <cell r="E8">
            <v>0.001443892632019474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showGridLines="0" tabSelected="1" zoomScale="112" zoomScaleNormal="112" zoomScalePageLayoutView="0" workbookViewId="0" topLeftCell="A1">
      <selection activeCell="A31" sqref="A31"/>
    </sheetView>
  </sheetViews>
  <sheetFormatPr defaultColWidth="9.140625" defaultRowHeight="12.75"/>
  <cols>
    <col min="1" max="1" width="5.7109375" style="1" customWidth="1"/>
    <col min="2" max="2" width="8.140625" style="1" customWidth="1"/>
    <col min="3" max="3" width="7.7109375" style="1" customWidth="1"/>
    <col min="4" max="4" width="8.140625" style="1" customWidth="1"/>
    <col min="5" max="7" width="6.421875" style="1" customWidth="1"/>
    <col min="8" max="8" width="7.140625" style="1" customWidth="1"/>
    <col min="9" max="9" width="7.7109375" style="1" customWidth="1"/>
    <col min="10" max="11" width="8.140625" style="1" customWidth="1"/>
    <col min="12" max="13" width="7.8515625" style="1" customWidth="1"/>
    <col min="14" max="14" width="6.00390625" style="1" customWidth="1"/>
    <col min="15" max="15" width="6.421875" style="1" customWidth="1"/>
    <col min="16" max="16" width="6.00390625" style="1" customWidth="1"/>
    <col min="17" max="17" width="5.7109375" style="1" customWidth="1"/>
    <col min="18" max="18" width="6.421875" style="1" customWidth="1"/>
    <col min="19" max="20" width="5.28125" style="1" customWidth="1"/>
    <col min="21" max="26" width="4.00390625" style="1" customWidth="1"/>
    <col min="27" max="16384" width="9.140625" style="1" customWidth="1"/>
  </cols>
  <sheetData>
    <row r="1" spans="1:19" ht="15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" customHeight="1">
      <c r="A3" s="34" t="s">
        <v>0</v>
      </c>
      <c r="B3" s="37" t="s">
        <v>1</v>
      </c>
      <c r="C3" s="38"/>
      <c r="D3" s="38"/>
      <c r="E3" s="38"/>
      <c r="F3" s="38"/>
      <c r="G3" s="39"/>
      <c r="H3" s="40" t="s">
        <v>2</v>
      </c>
      <c r="I3" s="41"/>
      <c r="J3" s="42"/>
      <c r="K3" s="40" t="s">
        <v>3</v>
      </c>
      <c r="L3" s="41"/>
      <c r="M3" s="42"/>
      <c r="N3" s="46" t="s">
        <v>4</v>
      </c>
      <c r="O3" s="47"/>
      <c r="P3" s="48"/>
      <c r="Q3" s="40" t="s">
        <v>5</v>
      </c>
      <c r="R3" s="41"/>
      <c r="S3" s="42"/>
    </row>
    <row r="4" spans="1:19" ht="12" customHeight="1">
      <c r="A4" s="35"/>
      <c r="B4" s="52" t="s">
        <v>6</v>
      </c>
      <c r="C4" s="53"/>
      <c r="D4" s="3"/>
      <c r="E4" s="52" t="s">
        <v>7</v>
      </c>
      <c r="F4" s="54"/>
      <c r="G4" s="53"/>
      <c r="H4" s="43"/>
      <c r="I4" s="44"/>
      <c r="J4" s="45"/>
      <c r="K4" s="43"/>
      <c r="L4" s="44"/>
      <c r="M4" s="45"/>
      <c r="N4" s="49"/>
      <c r="O4" s="50"/>
      <c r="P4" s="51"/>
      <c r="Q4" s="43"/>
      <c r="R4" s="44"/>
      <c r="S4" s="45"/>
    </row>
    <row r="5" spans="1:25" ht="12" customHeight="1">
      <c r="A5" s="35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3" t="s">
        <v>9</v>
      </c>
      <c r="J5" s="3" t="s">
        <v>10</v>
      </c>
      <c r="K5" s="3" t="s">
        <v>8</v>
      </c>
      <c r="L5" s="3" t="s">
        <v>9</v>
      </c>
      <c r="M5" s="4" t="s">
        <v>10</v>
      </c>
      <c r="N5" s="3" t="s">
        <v>8</v>
      </c>
      <c r="O5" s="3" t="s">
        <v>9</v>
      </c>
      <c r="P5" s="4" t="s">
        <v>10</v>
      </c>
      <c r="Q5" s="3" t="s">
        <v>8</v>
      </c>
      <c r="R5" s="3" t="s">
        <v>9</v>
      </c>
      <c r="S5" s="4" t="s">
        <v>10</v>
      </c>
      <c r="W5"/>
      <c r="X5"/>
      <c r="Y5"/>
    </row>
    <row r="6" spans="1:25" ht="12" customHeight="1">
      <c r="A6" s="36"/>
      <c r="B6" s="26" t="s">
        <v>11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29" t="s">
        <v>12</v>
      </c>
      <c r="O6" s="30"/>
      <c r="P6" s="30"/>
      <c r="Q6" s="30"/>
      <c r="R6" s="30"/>
      <c r="S6" s="31"/>
      <c r="W6"/>
      <c r="X6"/>
      <c r="Y6"/>
    </row>
    <row r="7" spans="1:25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W7"/>
      <c r="X7"/>
      <c r="Y7"/>
    </row>
    <row r="8" spans="1:25" ht="12.75" customHeight="1">
      <c r="A8" s="2"/>
      <c r="B8" s="24" t="s">
        <v>13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W8"/>
      <c r="X8"/>
      <c r="Y8"/>
    </row>
    <row r="9" spans="1:25" ht="12.75" customHeight="1">
      <c r="A9" s="5">
        <v>1991</v>
      </c>
      <c r="B9" s="6">
        <v>5540.079999999829</v>
      </c>
      <c r="C9" s="6">
        <v>5132.399999999843</v>
      </c>
      <c r="D9" s="6">
        <f>SUM(B9:C9)</f>
        <v>10672.479999999672</v>
      </c>
      <c r="E9" s="6">
        <v>612.5600000000009</v>
      </c>
      <c r="F9" s="6">
        <v>357.76000000000136</v>
      </c>
      <c r="G9" s="7">
        <f>SUM(E9:F9)</f>
        <v>970.3200000000022</v>
      </c>
      <c r="H9" s="6">
        <f>+K9-(B9+E9)</f>
        <v>3642.0800000012514</v>
      </c>
      <c r="I9" s="6">
        <f>+L9-(C9+F9)</f>
        <v>4296.24000000123</v>
      </c>
      <c r="J9" s="6">
        <f>SUM(H9:I9)</f>
        <v>7938.320000002482</v>
      </c>
      <c r="K9" s="6">
        <v>9794.720000001082</v>
      </c>
      <c r="L9" s="6">
        <v>9786.400000001075</v>
      </c>
      <c r="M9" s="7">
        <f>SUM(K9:L9)</f>
        <v>19581.120000002156</v>
      </c>
      <c r="N9" s="8">
        <v>62.81588447652563</v>
      </c>
      <c r="O9" s="8">
        <v>56.09989373006664</v>
      </c>
      <c r="P9" s="9">
        <v>59.45931591246257</v>
      </c>
      <c r="Q9" s="8">
        <v>9.956051386071959</v>
      </c>
      <c r="R9" s="8">
        <v>6.5163856791061</v>
      </c>
      <c r="S9" s="9">
        <v>8.334077713265103</v>
      </c>
      <c r="W9"/>
      <c r="X9"/>
      <c r="Y9"/>
    </row>
    <row r="10" spans="1:25" ht="12.75" customHeight="1">
      <c r="A10" s="5">
        <v>2000</v>
      </c>
      <c r="B10" s="6">
        <v>7283.850000000844</v>
      </c>
      <c r="C10" s="6">
        <v>7672.350000000912</v>
      </c>
      <c r="D10" s="6">
        <f>SUM(B10:C10)</f>
        <v>14956.200000001756</v>
      </c>
      <c r="E10" s="6">
        <v>813.7499999999908</v>
      </c>
      <c r="F10" s="6">
        <v>593.25</v>
      </c>
      <c r="G10" s="7">
        <f>SUM(E10:F10)</f>
        <v>1406.999999999991</v>
      </c>
      <c r="H10" s="6">
        <f>+K10-(B10+E10)</f>
        <v>4932.899999996813</v>
      </c>
      <c r="I10" s="6">
        <f>+L10-(C10+F10)</f>
        <v>6059.549999995839</v>
      </c>
      <c r="J10" s="6">
        <f>SUM(H10:I10)</f>
        <v>10992.449999992652</v>
      </c>
      <c r="K10" s="6">
        <v>13030.499999997648</v>
      </c>
      <c r="L10" s="6">
        <v>14325.149999996751</v>
      </c>
      <c r="M10" s="7">
        <f>SUM(K10:L10)</f>
        <v>27355.6499999944</v>
      </c>
      <c r="N10" s="8">
        <v>62.1434327155696</v>
      </c>
      <c r="O10" s="8">
        <v>57.69991937259147</v>
      </c>
      <c r="P10" s="9">
        <v>59.816527847099586</v>
      </c>
      <c r="Q10" s="8">
        <v>10.049273858920012</v>
      </c>
      <c r="R10" s="8">
        <v>7.177337398373192</v>
      </c>
      <c r="S10" s="9">
        <v>8.598562628335781</v>
      </c>
      <c r="W10"/>
      <c r="X10"/>
      <c r="Y10"/>
    </row>
    <row r="11" spans="1:25" ht="12.75" customHeight="1">
      <c r="A11" s="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W11"/>
      <c r="X11"/>
      <c r="Y11"/>
    </row>
    <row r="12" spans="1:25" ht="12.75" customHeight="1">
      <c r="A12" s="5"/>
      <c r="B12" s="24" t="s">
        <v>14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W12"/>
      <c r="X12"/>
      <c r="Y12"/>
    </row>
    <row r="13" spans="1:25" ht="12.75" customHeight="1">
      <c r="A13" s="5">
        <v>1991</v>
      </c>
      <c r="B13" s="10">
        <v>9868.560000001144</v>
      </c>
      <c r="C13" s="10">
        <v>5457.919999999832</v>
      </c>
      <c r="D13" s="10">
        <f>SUM(B13:C13)</f>
        <v>15326.480000000975</v>
      </c>
      <c r="E13" s="10">
        <v>362.96000000000146</v>
      </c>
      <c r="F13" s="10">
        <v>359.8400000000014</v>
      </c>
      <c r="G13" s="11">
        <f>SUM(E13:F13)</f>
        <v>722.8000000000029</v>
      </c>
      <c r="H13" s="10">
        <f>+K13-(B13+E13)</f>
        <v>2522.000000002421</v>
      </c>
      <c r="I13" s="10">
        <f>+L13-(C13+F13)</f>
        <v>6548.880000003408</v>
      </c>
      <c r="J13" s="10">
        <f>SUM(H13:I13)</f>
        <v>9070.880000005829</v>
      </c>
      <c r="K13" s="10">
        <v>12753.520000003566</v>
      </c>
      <c r="L13" s="10">
        <v>12366.64000000324</v>
      </c>
      <c r="M13" s="11">
        <f>SUM(K13:L13)</f>
        <v>25120.160000006807</v>
      </c>
      <c r="N13" s="12">
        <v>80.22506727553088</v>
      </c>
      <c r="O13" s="12">
        <v>47.04398284415418</v>
      </c>
      <c r="P13" s="13">
        <v>63.890038916936156</v>
      </c>
      <c r="Q13" s="12">
        <v>3.547468997763391</v>
      </c>
      <c r="R13" s="12">
        <v>6.185198426886151</v>
      </c>
      <c r="S13" s="13">
        <v>4.503628823224212</v>
      </c>
      <c r="W13"/>
      <c r="X13"/>
      <c r="Y13"/>
    </row>
    <row r="14" spans="1:25" ht="12.75" customHeight="1">
      <c r="A14" s="5">
        <v>2000</v>
      </c>
      <c r="B14" s="10">
        <v>13149.149999997566</v>
      </c>
      <c r="C14" s="10">
        <v>8644.650000000687</v>
      </c>
      <c r="D14" s="10">
        <f>SUM(B14:C14)</f>
        <v>21793.799999998253</v>
      </c>
      <c r="E14" s="10">
        <v>568.0500000000014</v>
      </c>
      <c r="F14" s="10">
        <v>732.8999999999943</v>
      </c>
      <c r="G14" s="11">
        <f>SUM(E14:F14)</f>
        <v>1300.9499999999957</v>
      </c>
      <c r="H14" s="10">
        <f>+K14-(B14+E14)</f>
        <v>3308.5499999973144</v>
      </c>
      <c r="I14" s="10">
        <f>+L14-(C14+F14)</f>
        <v>7058.099999994609</v>
      </c>
      <c r="J14" s="10">
        <f>SUM(H14:I14)</f>
        <v>10366.649999991923</v>
      </c>
      <c r="K14" s="10">
        <v>17025.74999999488</v>
      </c>
      <c r="L14" s="10">
        <v>16435.64999999529</v>
      </c>
      <c r="M14" s="11">
        <f>SUM(K14:L14)</f>
        <v>33461.39999999017</v>
      </c>
      <c r="N14" s="12">
        <v>80.56737588653475</v>
      </c>
      <c r="O14" s="12">
        <v>57.056155369598216</v>
      </c>
      <c r="P14" s="13">
        <v>69.01907869965103</v>
      </c>
      <c r="Q14" s="12">
        <v>4.141151255358981</v>
      </c>
      <c r="R14" s="12">
        <v>7.8154741910194145</v>
      </c>
      <c r="S14" s="13">
        <v>5.633098431462104</v>
      </c>
      <c r="W14"/>
      <c r="X14"/>
      <c r="Y14"/>
    </row>
    <row r="15" spans="1:25" ht="12.7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W15"/>
      <c r="X15"/>
      <c r="Y15"/>
    </row>
    <row r="16" spans="1:25" ht="12.75" customHeight="1">
      <c r="A16" s="5"/>
      <c r="B16" s="24" t="s">
        <v>15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W16"/>
      <c r="X16"/>
      <c r="Y16"/>
    </row>
    <row r="17" spans="1:25" ht="12.75" customHeight="1">
      <c r="A17" s="5">
        <v>1991</v>
      </c>
      <c r="B17" s="10">
        <v>1166.8799999999815</v>
      </c>
      <c r="C17" s="10">
        <v>1393.5999999999735</v>
      </c>
      <c r="D17" s="10">
        <f>SUM(B17:C17)</f>
        <v>2560.479999999955</v>
      </c>
      <c r="E17" s="10">
        <v>65.52</v>
      </c>
      <c r="F17" s="10">
        <v>90.48000000000012</v>
      </c>
      <c r="G17" s="11">
        <f>SUM(E17:F17)</f>
        <v>156.0000000000001</v>
      </c>
      <c r="H17" s="10">
        <f>+K17-(B17+E17)</f>
        <v>322.39999999998645</v>
      </c>
      <c r="I17" s="10">
        <f>+L17-(C17+F17)</f>
        <v>726.9599999999714</v>
      </c>
      <c r="J17" s="10">
        <f>SUM(H17:I17)</f>
        <v>1049.3599999999578</v>
      </c>
      <c r="K17" s="10">
        <v>1554.799999999968</v>
      </c>
      <c r="L17" s="10">
        <v>2211.039999999945</v>
      </c>
      <c r="M17" s="11">
        <f>SUM(K17:L17)</f>
        <v>3765.839999999913</v>
      </c>
      <c r="N17" s="12">
        <v>79.26421404682318</v>
      </c>
      <c r="O17" s="12">
        <v>67.12135465663265</v>
      </c>
      <c r="P17" s="13">
        <v>72.13476940071851</v>
      </c>
      <c r="Q17" s="12">
        <v>5.3164556962026115</v>
      </c>
      <c r="R17" s="12">
        <v>6.096706377014833</v>
      </c>
      <c r="S17" s="13">
        <v>5.742725880551401</v>
      </c>
      <c r="W17"/>
      <c r="X17"/>
      <c r="Y17"/>
    </row>
    <row r="18" spans="1:25" ht="12.75" customHeight="1">
      <c r="A18" s="5">
        <v>2000</v>
      </c>
      <c r="B18" s="10">
        <v>1693.6499999999528</v>
      </c>
      <c r="C18" s="10">
        <v>2437.05</v>
      </c>
      <c r="D18" s="10">
        <f>SUM(B18:C18)</f>
        <v>4130.699999999953</v>
      </c>
      <c r="E18" s="10">
        <v>153.3</v>
      </c>
      <c r="F18" s="10">
        <v>162.75</v>
      </c>
      <c r="G18" s="11">
        <f>SUM(E18:F18)</f>
        <v>316.05</v>
      </c>
      <c r="H18" s="10">
        <f>+K18-(B18+E18)</f>
        <v>494.5500000000354</v>
      </c>
      <c r="I18" s="10">
        <f>+L18-(C18+F18)</f>
        <v>1058.400000000216</v>
      </c>
      <c r="J18" s="10">
        <f>SUM(H18:I18)</f>
        <v>1552.9500000002515</v>
      </c>
      <c r="K18" s="10">
        <v>2341.499999999988</v>
      </c>
      <c r="L18" s="10">
        <v>3658.2000000002163</v>
      </c>
      <c r="M18" s="11">
        <f>SUM(K18:L18)</f>
        <v>5999.700000000204</v>
      </c>
      <c r="N18" s="12">
        <v>78.87892376681452</v>
      </c>
      <c r="O18" s="12">
        <v>71.06773823191314</v>
      </c>
      <c r="P18" s="13">
        <v>74.11620581028721</v>
      </c>
      <c r="Q18" s="12">
        <v>8.3001705514499</v>
      </c>
      <c r="R18" s="12">
        <v>6.260096930533117</v>
      </c>
      <c r="S18" s="13">
        <v>7.107438016529</v>
      </c>
      <c r="W18"/>
      <c r="X18"/>
      <c r="Y18"/>
    </row>
    <row r="19" spans="1:25" ht="12.7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W19"/>
      <c r="X19"/>
      <c r="Y19"/>
    </row>
    <row r="20" spans="1:25" ht="12.75" customHeight="1">
      <c r="A20" s="5"/>
      <c r="B20" s="24" t="s">
        <v>16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W20"/>
      <c r="X20"/>
      <c r="Y20"/>
    </row>
    <row r="21" spans="1:25" ht="12.75" customHeight="1">
      <c r="A21" s="5">
        <v>1991</v>
      </c>
      <c r="B21" s="10">
        <v>126.88</v>
      </c>
      <c r="C21" s="10">
        <v>126.88</v>
      </c>
      <c r="D21" s="10">
        <f>SUM(B21:C21)</f>
        <v>253.76</v>
      </c>
      <c r="E21" s="10">
        <v>11.44</v>
      </c>
      <c r="F21" s="10">
        <v>8.32</v>
      </c>
      <c r="G21" s="11">
        <f>SUM(E21:F21)</f>
        <v>19.759999999999998</v>
      </c>
      <c r="H21" s="10">
        <f>+K21-(B21+E21)</f>
        <v>48.879999999999995</v>
      </c>
      <c r="I21" s="10">
        <f>+L21-(C21+F21)</f>
        <v>93.60000000000002</v>
      </c>
      <c r="J21" s="10">
        <f>SUM(H21:I21)</f>
        <v>142.48000000000002</v>
      </c>
      <c r="K21" s="10">
        <v>187.2</v>
      </c>
      <c r="L21" s="10">
        <v>228.8</v>
      </c>
      <c r="M21" s="11">
        <f>SUM(K21:L21)</f>
        <v>416</v>
      </c>
      <c r="N21" s="12">
        <v>73.88888888888889</v>
      </c>
      <c r="O21" s="12">
        <v>59.09090909090908</v>
      </c>
      <c r="P21" s="13">
        <v>65.75</v>
      </c>
      <c r="Q21" s="12">
        <v>8.270676691729323</v>
      </c>
      <c r="R21" s="12">
        <v>6.153846153846155</v>
      </c>
      <c r="S21" s="13">
        <v>7.224334600760455</v>
      </c>
      <c r="W21"/>
      <c r="X21"/>
      <c r="Y21"/>
    </row>
    <row r="22" spans="1:25" ht="12.75" customHeight="1">
      <c r="A22" s="5">
        <v>2000</v>
      </c>
      <c r="B22" s="10">
        <v>168</v>
      </c>
      <c r="C22" s="10">
        <v>187.95</v>
      </c>
      <c r="D22" s="10">
        <f>SUM(B22:C22)</f>
        <v>355.95</v>
      </c>
      <c r="E22" s="10">
        <v>12.6</v>
      </c>
      <c r="F22" s="10">
        <v>19.95</v>
      </c>
      <c r="G22" s="11">
        <f>SUM(E22:F22)</f>
        <v>32.55</v>
      </c>
      <c r="H22" s="10">
        <f>+K22-(B22+E22)</f>
        <v>50.40000000000089</v>
      </c>
      <c r="I22" s="10">
        <f>+L22-(C22+F22)</f>
        <v>76.65000000000146</v>
      </c>
      <c r="J22" s="10">
        <f>SUM(H22:I22)</f>
        <v>127.05000000000234</v>
      </c>
      <c r="K22" s="10">
        <v>231.00000000000088</v>
      </c>
      <c r="L22" s="10">
        <v>284.55000000000143</v>
      </c>
      <c r="M22" s="11">
        <f>SUM(K22:L22)</f>
        <v>515.5500000000023</v>
      </c>
      <c r="N22" s="12">
        <v>78.18181818181789</v>
      </c>
      <c r="O22" s="12">
        <v>73.0627306273059</v>
      </c>
      <c r="P22" s="13">
        <v>75.35641547861472</v>
      </c>
      <c r="Q22" s="12">
        <v>6.976744186046512</v>
      </c>
      <c r="R22" s="12">
        <v>9.595959595959597</v>
      </c>
      <c r="S22" s="13">
        <v>8.378378378378377</v>
      </c>
      <c r="W22"/>
      <c r="X22"/>
      <c r="Y22"/>
    </row>
    <row r="23" spans="1:25" ht="12.7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W23"/>
      <c r="X23"/>
      <c r="Y23"/>
    </row>
    <row r="24" spans="1:25" ht="12.75" customHeight="1">
      <c r="A24" s="5"/>
      <c r="B24" s="24" t="s">
        <v>17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W24"/>
      <c r="X24"/>
      <c r="Y24"/>
    </row>
    <row r="25" spans="1:25" ht="12.75" customHeight="1">
      <c r="A25" s="5">
        <v>1991</v>
      </c>
      <c r="B25" s="6">
        <v>126.88</v>
      </c>
      <c r="C25" s="6">
        <v>268.32</v>
      </c>
      <c r="D25" s="6">
        <f>SUM(B25:C25)</f>
        <v>395.2</v>
      </c>
      <c r="E25" s="6">
        <v>5.2</v>
      </c>
      <c r="F25" s="6">
        <v>16.64</v>
      </c>
      <c r="G25" s="7">
        <f>SUM(E25:F25)</f>
        <v>21.84</v>
      </c>
      <c r="H25" s="6">
        <f>+K25-(B25+E25)</f>
        <v>397.2800000000038</v>
      </c>
      <c r="I25" s="6">
        <f>+L25-(C25+F25)</f>
        <v>1646.3199999999547</v>
      </c>
      <c r="J25" s="6">
        <f>SUM(H25:I25)</f>
        <v>2043.5999999999585</v>
      </c>
      <c r="K25" s="6">
        <v>529.3600000000038</v>
      </c>
      <c r="L25" s="6">
        <v>1931.2799999999547</v>
      </c>
      <c r="M25" s="7">
        <f>SUM(K25:L25)</f>
        <v>2460.6399999999585</v>
      </c>
      <c r="N25" s="8">
        <v>24.95088408644383</v>
      </c>
      <c r="O25" s="8">
        <v>14.754981152396681</v>
      </c>
      <c r="P25" s="9">
        <v>16.948436179205693</v>
      </c>
      <c r="Q25" s="8">
        <v>3.9370078740157486</v>
      </c>
      <c r="R25" s="8">
        <v>5.8394160583941614</v>
      </c>
      <c r="S25" s="9">
        <v>5.236907730673317</v>
      </c>
      <c r="W25"/>
      <c r="X25"/>
      <c r="Y25"/>
    </row>
    <row r="26" spans="1:25" ht="12.75" customHeight="1">
      <c r="A26" s="5">
        <v>2000</v>
      </c>
      <c r="B26" s="6">
        <v>197.40000000000052</v>
      </c>
      <c r="C26" s="6">
        <v>471.45000000000346</v>
      </c>
      <c r="D26" s="6">
        <f>SUM(B26:C26)</f>
        <v>668.850000000004</v>
      </c>
      <c r="E26" s="6">
        <v>15.75</v>
      </c>
      <c r="F26" s="6">
        <v>46.2</v>
      </c>
      <c r="G26" s="7">
        <f>SUM(E26:F26)</f>
        <v>61.95</v>
      </c>
      <c r="H26" s="6">
        <f>+K26-(B26+E26)</f>
        <v>449.3999999999968</v>
      </c>
      <c r="I26" s="6">
        <f>+L26-(C26+F26)</f>
        <v>1960.3500000000083</v>
      </c>
      <c r="J26" s="6">
        <f>SUM(H26:I26)</f>
        <v>2409.750000000005</v>
      </c>
      <c r="K26" s="6">
        <v>662.5499999999973</v>
      </c>
      <c r="L26" s="6">
        <v>2478.000000000012</v>
      </c>
      <c r="M26" s="7">
        <f>SUM(K26:L26)</f>
        <v>3140.5500000000093</v>
      </c>
      <c r="N26" s="8">
        <v>32.17115689381954</v>
      </c>
      <c r="O26" s="8">
        <v>20.88983050847462</v>
      </c>
      <c r="P26" s="9">
        <v>23.269809428284915</v>
      </c>
      <c r="Q26" s="8">
        <v>7.389162561576337</v>
      </c>
      <c r="R26" s="8">
        <v>8.924949290060793</v>
      </c>
      <c r="S26" s="9">
        <v>8.477011494252826</v>
      </c>
      <c r="W26"/>
      <c r="X26"/>
      <c r="Y26"/>
    </row>
    <row r="27" spans="1:25" ht="12.7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W27"/>
      <c r="X27"/>
      <c r="Y27"/>
    </row>
    <row r="28" spans="1:25" ht="12.75" customHeight="1">
      <c r="A28" s="5"/>
      <c r="B28" s="24" t="s">
        <v>18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W28"/>
      <c r="X28"/>
      <c r="Y28"/>
    </row>
    <row r="29" spans="1:25" ht="12.75" customHeight="1">
      <c r="A29" s="5">
        <v>1991</v>
      </c>
      <c r="B29" s="6">
        <v>16834.479999999632</v>
      </c>
      <c r="C29" s="6">
        <v>12385.359999999762</v>
      </c>
      <c r="D29" s="6">
        <v>29219.83999999922</v>
      </c>
      <c r="E29" s="6">
        <v>1057.68</v>
      </c>
      <c r="F29" s="6">
        <v>833.04</v>
      </c>
      <c r="G29" s="7">
        <v>1890.72</v>
      </c>
      <c r="H29" s="6">
        <f>+K29-(B29+E29)</f>
        <v>6940.9599999998245</v>
      </c>
      <c r="I29" s="6">
        <f>+L29-(C29+F29)</f>
        <v>13327.59999999965</v>
      </c>
      <c r="J29" s="6">
        <f>SUM(H29:I29)</f>
        <v>20268.559999999474</v>
      </c>
      <c r="K29" s="6">
        <v>24833.119999999457</v>
      </c>
      <c r="L29" s="6">
        <v>26545.99999999941</v>
      </c>
      <c r="M29" s="7">
        <v>51379.11999999856</v>
      </c>
      <c r="N29" s="8">
        <v>72.04958539241152</v>
      </c>
      <c r="O29" s="8">
        <v>49.79431929480922</v>
      </c>
      <c r="P29" s="9">
        <v>60.55097868550511</v>
      </c>
      <c r="Q29" s="8">
        <v>5.911415949779244</v>
      </c>
      <c r="R29" s="8">
        <v>6.30212431156581</v>
      </c>
      <c r="S29" s="9">
        <v>6.077421942903141</v>
      </c>
      <c r="W29"/>
      <c r="X29"/>
      <c r="Y29"/>
    </row>
    <row r="30" spans="1:25" ht="12.75" customHeight="1">
      <c r="A30" s="15">
        <v>2000</v>
      </c>
      <c r="B30" s="16">
        <v>22498.34999999109</v>
      </c>
      <c r="C30" s="16">
        <v>19419.749999993222</v>
      </c>
      <c r="D30" s="16">
        <v>41918.1000000093</v>
      </c>
      <c r="E30" s="16">
        <v>1563.4499999999584</v>
      </c>
      <c r="F30" s="16">
        <v>1555.0499999999588</v>
      </c>
      <c r="G30" s="17">
        <v>3118.500000000123</v>
      </c>
      <c r="H30" s="16">
        <f>+K30-(B30+E30)</f>
        <v>9470.999999995045</v>
      </c>
      <c r="I30" s="16">
        <f>+L30-(C30+F30)</f>
        <v>16419.900000003614</v>
      </c>
      <c r="J30" s="16">
        <f>SUM(H30:I30)</f>
        <v>25890.89999999866</v>
      </c>
      <c r="K30" s="16">
        <v>33532.79999998609</v>
      </c>
      <c r="L30" s="16">
        <v>37394.699999996796</v>
      </c>
      <c r="M30" s="17">
        <v>70927.50000008974</v>
      </c>
      <c r="N30" s="18">
        <v>71.75601202405116</v>
      </c>
      <c r="O30" s="18">
        <v>56.09030156678615</v>
      </c>
      <c r="P30" s="19">
        <v>63.49666913390778</v>
      </c>
      <c r="Q30" s="18">
        <v>6.497643567815127</v>
      </c>
      <c r="R30" s="18">
        <v>7.413896676013428</v>
      </c>
      <c r="S30" s="19">
        <v>6.924368180545313</v>
      </c>
      <c r="W30"/>
      <c r="X30"/>
      <c r="Y30"/>
    </row>
    <row r="31" spans="1:25" ht="15.75" customHeight="1">
      <c r="A31" s="21" t="s">
        <v>21</v>
      </c>
      <c r="B31" s="21"/>
      <c r="C31" s="21"/>
      <c r="D31" s="21"/>
      <c r="E31" s="21"/>
      <c r="F31" s="21"/>
      <c r="G31" s="21"/>
      <c r="H31" s="21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W31"/>
      <c r="X31"/>
      <c r="Y31"/>
    </row>
    <row r="32" spans="1:19" ht="12">
      <c r="A32" s="20"/>
      <c r="B32" s="20"/>
      <c r="C32" s="20"/>
      <c r="D32" s="20"/>
      <c r="E32" s="20"/>
      <c r="F32" s="20"/>
      <c r="G32" s="20"/>
      <c r="H32" s="20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>
      <c r="A33" s="25" t="s">
        <v>19</v>
      </c>
      <c r="B33" s="25"/>
      <c r="C33" s="25"/>
      <c r="D33" s="25"/>
      <c r="E33" s="25"/>
      <c r="F33" s="25"/>
      <c r="G33" s="25"/>
      <c r="H33" s="25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ht="12"/>
    <row r="35" ht="12"/>
    <row r="36" ht="12"/>
    <row r="37" ht="12"/>
    <row r="38" ht="12"/>
    <row r="39" ht="12"/>
    <row r="40" ht="12"/>
  </sheetData>
  <sheetProtection/>
  <mergeCells count="20">
    <mergeCell ref="A1:S1"/>
    <mergeCell ref="A2:S2"/>
    <mergeCell ref="A3:A6"/>
    <mergeCell ref="B3:G3"/>
    <mergeCell ref="H3:J4"/>
    <mergeCell ref="K3:M4"/>
    <mergeCell ref="N3:P4"/>
    <mergeCell ref="Q3:S4"/>
    <mergeCell ref="B4:C4"/>
    <mergeCell ref="E4:G4"/>
    <mergeCell ref="B20:S20"/>
    <mergeCell ref="B24:S24"/>
    <mergeCell ref="B28:S28"/>
    <mergeCell ref="A33:H33"/>
    <mergeCell ref="B6:M6"/>
    <mergeCell ref="N6:S6"/>
    <mergeCell ref="B8:S8"/>
    <mergeCell ref="B11:S11"/>
    <mergeCell ref="B12:S12"/>
    <mergeCell ref="B16:S16"/>
  </mergeCells>
  <printOptions/>
  <pageMargins left="0.17" right="0.17" top="1" bottom="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Gayle Arendsz</cp:lastModifiedBy>
  <cp:lastPrinted>2005-12-15T15:14:58Z</cp:lastPrinted>
  <dcterms:created xsi:type="dcterms:W3CDTF">2005-10-17T13:28:48Z</dcterms:created>
  <dcterms:modified xsi:type="dcterms:W3CDTF">2013-01-24T16:37:21Z</dcterms:modified>
  <cp:category/>
  <cp:version/>
  <cp:contentType/>
  <cp:contentStatus/>
</cp:coreProperties>
</file>