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7E0E5A-26D4-43A3-8E4F-B36CB11D9B4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GDP constant prices 2013-2022" sheetId="2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I34" i="2"/>
  <c r="J34" i="2"/>
  <c r="K34" i="2"/>
  <c r="D30" i="2"/>
  <c r="E30" i="2"/>
  <c r="F30" i="2"/>
  <c r="G30" i="2"/>
  <c r="H30" i="2"/>
  <c r="I30" i="2"/>
  <c r="J30" i="2"/>
  <c r="K30" i="2"/>
  <c r="C28" i="2"/>
  <c r="D28" i="2"/>
  <c r="E28" i="2"/>
  <c r="F28" i="2"/>
  <c r="G28" i="2"/>
  <c r="H28" i="2"/>
  <c r="I28" i="2"/>
  <c r="J28" i="2"/>
  <c r="K28" i="2"/>
  <c r="C24" i="2"/>
  <c r="D24" i="2"/>
  <c r="E24" i="2"/>
  <c r="F24" i="2"/>
  <c r="G24" i="2"/>
  <c r="H24" i="2"/>
  <c r="I24" i="2"/>
  <c r="J24" i="2"/>
  <c r="K24" i="2"/>
  <c r="B24" i="2" l="1"/>
  <c r="B28" i="2" s="1"/>
  <c r="B34" i="2" s="1"/>
  <c r="C30" i="2" l="1"/>
</calcChain>
</file>

<file path=xl/sharedStrings.xml><?xml version="1.0" encoding="utf-8"?>
<sst xmlns="http://schemas.openxmlformats.org/spreadsheetml/2006/main" count="33" uniqueCount="33">
  <si>
    <t>Agriculture, forestry and fishing; mining and quarrying</t>
  </si>
  <si>
    <t>Manufacturing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</si>
  <si>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</si>
  <si>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</si>
  <si>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</si>
  <si>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</si>
  <si>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</si>
  <si>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</si>
  <si>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</si>
  <si>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</si>
  <si>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</si>
  <si>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</si>
  <si>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</si>
  <si>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</si>
  <si>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</si>
  <si>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</si>
  <si>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</si>
  <si>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Total taxes less subsidies on products</t>
  </si>
  <si>
    <r>
      <t xml:space="preserve">2019 </t>
    </r>
    <r>
      <rPr>
        <sz val="10"/>
        <rFont val="Calibri"/>
        <family val="2"/>
      </rPr>
      <t>²</t>
    </r>
  </si>
  <si>
    <r>
      <t xml:space="preserve">2020 </t>
    </r>
    <r>
      <rPr>
        <sz val="10"/>
        <rFont val="Calibri"/>
        <family val="2"/>
      </rPr>
      <t>²</t>
    </r>
  </si>
  <si>
    <t>Industries</t>
  </si>
  <si>
    <t>Electricity, gas, steam and air conditioning supply/Water supply; sewerage, waste management and remediation activities</t>
  </si>
  <si>
    <t xml:space="preserve">Total </t>
  </si>
  <si>
    <t>4. Midyear population (number of persons)</t>
  </si>
  <si>
    <t>Source: Central Bureau of Statistics, Aruba</t>
  </si>
  <si>
    <t>Gross domestic product at constant prices in (AFL million)</t>
  </si>
  <si>
    <r>
      <t xml:space="preserve">¹) In constant prices;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) Preliminary figures</t>
    </r>
  </si>
  <si>
    <t>1. Production approach at constant prices</t>
  </si>
  <si>
    <r>
      <t>2</t>
    </r>
    <r>
      <rPr>
        <sz val="10"/>
        <rFont val="Calibri"/>
        <family val="2"/>
      </rPr>
      <t>. ¹</t>
    </r>
    <r>
      <rPr>
        <sz val="10"/>
        <rFont val="Arial"/>
        <family val="2"/>
      </rPr>
      <t xml:space="preserve"> Real gross domestic product at market prices</t>
    </r>
  </si>
  <si>
    <r>
      <t xml:space="preserve">5. </t>
    </r>
    <r>
      <rPr>
        <sz val="10"/>
        <rFont val="Calibri"/>
        <family val="2"/>
      </rPr>
      <t xml:space="preserve">¹ </t>
    </r>
    <r>
      <rPr>
        <sz val="10"/>
        <rFont val="Arial"/>
        <family val="2"/>
      </rPr>
      <t>Real gross domestic product per capita (in AFL)</t>
    </r>
  </si>
  <si>
    <r>
      <t xml:space="preserve">3. </t>
    </r>
    <r>
      <rPr>
        <sz val="10"/>
        <rFont val="Arial"/>
        <family val="2"/>
      </rPr>
      <t>Percentage change real gross domestic product at market prices</t>
    </r>
  </si>
  <si>
    <r>
      <t xml:space="preserve">2021 </t>
    </r>
    <r>
      <rPr>
        <sz val="10"/>
        <rFont val="Calibri"/>
        <family val="2"/>
      </rPr>
      <t>²</t>
    </r>
  </si>
  <si>
    <r>
      <t xml:space="preserve">2022 </t>
    </r>
    <r>
      <rPr>
        <sz val="10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</si>
</sst>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2" borderId="0" xfId="1" applyFill="1"/>
    <xf numFmtId="0" fontId="3" fillId="3" borderId="0" xfId="1" applyFont="1" applyFill="1"/>
    <xf numFmtId="0" fontId="3" fillId="3" borderId="1" xfId="1" applyFont="1" applyFill="1" applyBorder="1" applyAlignment="1">
      <alignment horizontal="center"/>
    </xf>
    <xf numFmtId="0" fontId="1" fillId="2" borderId="0" xfId="1" applyFill="1" applyAlignment="1">
      <alignment horizontal="left" indent="2"/>
    </xf>
    <xf numFmtId="43" fontId="1" fillId="2" borderId="0" xfId="1" applyNumberFormat="1" applyFill="1"/>
    <xf numFmtId="43" fontId="1" fillId="2" borderId="0" xfId="2" applyFont="1" applyFill="1"/>
    <xf numFmtId="0" fontId="5" fillId="3" borderId="0" xfId="1" applyFont="1" applyFill="1"/>
    <xf numFmtId="43" fontId="5" fillId="3" borderId="0" xfId="2" applyFont="1" applyFill="1"/>
    <xf numFmtId="0" fontId="5" fillId="2" borderId="0" xfId="1" applyFont="1" applyFill="1"/>
    <xf numFmtId="43" fontId="5" fillId="2" borderId="0" xfId="1" applyNumberFormat="1" applyFont="1" applyFill="1"/>
    <xf numFmtId="43" fontId="7" fillId="2" borderId="0" xfId="2" applyFont="1" applyFill="1"/>
    <xf numFmtId="164" fontId="7" fillId="2" borderId="0" xfId="3" applyNumberFormat="1" applyFont="1" applyFill="1"/>
    <xf numFmtId="165" fontId="7" fillId="2" borderId="0" xfId="2" applyNumberFormat="1" applyFont="1" applyFill="1"/>
    <xf numFmtId="43" fontId="0" fillId="2" borderId="0" xfId="2" applyFont="1" applyFill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Normal="100" workbookViewId="0">
      <selection activeCell="M20" sqref="M20"/>
    </sheetView>
  </sheetViews>
  <sheetFormatPr defaultColWidth="9.1796875" defaultRowHeight="12.5" x14ac:dyDescent="0.25"/>
  <cols>
    <col min="1" max="1" width="63.1796875" style="2" customWidth="1"/>
    <col min="2" max="2" width="9.81640625" style="2" customWidth="1"/>
    <col min="3" max="5" width="10.7265625" style="2" bestFit="1" customWidth="1"/>
    <col min="6" max="6" width="10.26953125" style="2" bestFit="1" customWidth="1"/>
    <col min="7" max="7" width="10.7265625" style="2" bestFit="1" customWidth="1"/>
    <col min="8" max="8" width="10.26953125" style="2" bestFit="1" customWidth="1"/>
    <col min="9" max="10" width="9.81640625" style="2" bestFit="1" customWidth="1"/>
    <col min="11" max="11" width="9.81640625" style="2" customWidth="1"/>
    <col min="12" max="16384" width="9.1796875" style="2"/>
  </cols>
  <sheetData>
    <row r="1" spans="1:11" ht="14" x14ac:dyDescent="0.3">
      <c r="A1" s="1" t="s">
        <v>25</v>
      </c>
    </row>
    <row r="2" spans="1:11" ht="13" x14ac:dyDescent="0.3">
      <c r="A2" s="3"/>
      <c r="B2" s="4">
        <v>2013</v>
      </c>
      <c r="C2" s="4">
        <v>2014</v>
      </c>
      <c r="D2" s="4">
        <v>2015</v>
      </c>
      <c r="E2" s="4">
        <v>2016</v>
      </c>
      <c r="F2" s="4">
        <v>2017</v>
      </c>
      <c r="G2" s="4">
        <v>2018</v>
      </c>
      <c r="H2" s="4" t="s">
        <v>18</v>
      </c>
      <c r="I2" s="4" t="s">
        <v>19</v>
      </c>
      <c r="J2" s="4" t="s">
        <v>31</v>
      </c>
      <c r="K2" s="4" t="s">
        <v>32</v>
      </c>
    </row>
    <row r="4" spans="1:11" x14ac:dyDescent="0.25">
      <c r="A4" s="2" t="s">
        <v>27</v>
      </c>
    </row>
    <row r="5" spans="1:11" x14ac:dyDescent="0.25">
      <c r="A5" s="2" t="s">
        <v>20</v>
      </c>
    </row>
    <row r="6" spans="1:11" x14ac:dyDescent="0.25">
      <c r="A6" s="5" t="s">
        <v>0</v>
      </c>
      <c r="B6" s="12">
        <v>0.87000000000000011</v>
      </c>
      <c r="C6" s="12">
        <v>0.83384530983410432</v>
      </c>
      <c r="D6" s="12">
        <v>0.72821240291762734</v>
      </c>
      <c r="E6" s="12">
        <v>1.218057971901545</v>
      </c>
      <c r="F6" s="12">
        <v>1.4453435807075534</v>
      </c>
      <c r="G6" s="12">
        <v>0.75534408346685655</v>
      </c>
      <c r="H6" s="12">
        <v>0.6523055514855538</v>
      </c>
      <c r="I6" s="12">
        <v>0.60775226773316171</v>
      </c>
      <c r="J6" s="12">
        <v>1.3100982566507202</v>
      </c>
      <c r="K6" s="12">
        <v>1.6380649287210272</v>
      </c>
    </row>
    <row r="7" spans="1:11" x14ac:dyDescent="0.25">
      <c r="A7" s="5" t="s">
        <v>1</v>
      </c>
      <c r="B7" s="12">
        <v>159.30999999999997</v>
      </c>
      <c r="C7" s="12">
        <v>146.45438817218749</v>
      </c>
      <c r="D7" s="12">
        <v>146.44577633786992</v>
      </c>
      <c r="E7" s="12">
        <v>154.45762157033894</v>
      </c>
      <c r="F7" s="12">
        <v>168.15673415951935</v>
      </c>
      <c r="G7" s="12">
        <v>174.02977073344732</v>
      </c>
      <c r="H7" s="12">
        <v>168.85743062791545</v>
      </c>
      <c r="I7" s="12">
        <v>147.99449899006495</v>
      </c>
      <c r="J7" s="12">
        <v>161.66007787457931</v>
      </c>
      <c r="K7" s="12">
        <v>172.68231516431146</v>
      </c>
    </row>
    <row r="8" spans="1:11" x14ac:dyDescent="0.25">
      <c r="A8" s="5" t="s">
        <v>21</v>
      </c>
      <c r="B8" s="12">
        <v>152.36000000000007</v>
      </c>
      <c r="C8" s="12">
        <v>154.05745712410769</v>
      </c>
      <c r="D8" s="12">
        <v>157.09365088546627</v>
      </c>
      <c r="E8" s="12">
        <v>160.97589070581779</v>
      </c>
      <c r="F8" s="12">
        <v>160.93119794405632</v>
      </c>
      <c r="G8" s="12">
        <v>159.43374559916327</v>
      </c>
      <c r="H8" s="12">
        <v>165.41135974521899</v>
      </c>
      <c r="I8" s="12">
        <v>147.15783199332924</v>
      </c>
      <c r="J8" s="12">
        <v>155.77552779232514</v>
      </c>
      <c r="K8" s="12">
        <v>158.34626115458764</v>
      </c>
    </row>
    <row r="9" spans="1:11" x14ac:dyDescent="0.25">
      <c r="A9" s="5" t="s">
        <v>2</v>
      </c>
      <c r="B9" s="12">
        <v>213.22000000000003</v>
      </c>
      <c r="C9" s="12">
        <v>223.62362988615214</v>
      </c>
      <c r="D9" s="12">
        <v>270.71863014974355</v>
      </c>
      <c r="E9" s="12">
        <v>286.34061907824758</v>
      </c>
      <c r="F9" s="12">
        <v>315.2510663195564</v>
      </c>
      <c r="G9" s="12">
        <v>314.56069724512543</v>
      </c>
      <c r="H9" s="12">
        <v>311.2761033846993</v>
      </c>
      <c r="I9" s="12">
        <v>240.20745840684228</v>
      </c>
      <c r="J9" s="12">
        <v>243.76963990382586</v>
      </c>
      <c r="K9" s="12">
        <v>255.93795153410605</v>
      </c>
    </row>
    <row r="10" spans="1:11" x14ac:dyDescent="0.25">
      <c r="A10" s="5" t="s">
        <v>3</v>
      </c>
      <c r="B10" s="12">
        <v>475.74</v>
      </c>
      <c r="C10" s="12">
        <v>473.49375510403627</v>
      </c>
      <c r="D10" s="12">
        <v>478.64836912369464</v>
      </c>
      <c r="E10" s="12">
        <v>489.30590565117768</v>
      </c>
      <c r="F10" s="12">
        <v>508.03120809171685</v>
      </c>
      <c r="G10" s="12">
        <v>535.08773836265016</v>
      </c>
      <c r="H10" s="12">
        <v>517.45769663745318</v>
      </c>
      <c r="I10" s="12">
        <v>404.46086574037258</v>
      </c>
      <c r="J10" s="12">
        <v>460.9372460567472</v>
      </c>
      <c r="K10" s="12">
        <v>493.48199747991157</v>
      </c>
    </row>
    <row r="11" spans="1:11" x14ac:dyDescent="0.25">
      <c r="A11" s="5" t="s">
        <v>4</v>
      </c>
      <c r="B11" s="12">
        <v>214.30999999999997</v>
      </c>
      <c r="C11" s="12">
        <v>224.0886796754389</v>
      </c>
      <c r="D11" s="12">
        <v>239.80928695921665</v>
      </c>
      <c r="E11" s="12">
        <v>231.70449048477604</v>
      </c>
      <c r="F11" s="12">
        <v>242.00472201139829</v>
      </c>
      <c r="G11" s="12">
        <v>243.54604237047727</v>
      </c>
      <c r="H11" s="12">
        <v>247.43687918842775</v>
      </c>
      <c r="I11" s="12">
        <v>110.57975749809374</v>
      </c>
      <c r="J11" s="12">
        <v>174.03224399811577</v>
      </c>
      <c r="K11" s="12">
        <v>236.55667957444052</v>
      </c>
    </row>
    <row r="12" spans="1:11" x14ac:dyDescent="0.25">
      <c r="A12" s="5" t="s">
        <v>5</v>
      </c>
      <c r="B12" s="12">
        <v>726.75999999999976</v>
      </c>
      <c r="C12" s="12">
        <v>777.75389634681108</v>
      </c>
      <c r="D12" s="12">
        <v>834.82613306684709</v>
      </c>
      <c r="E12" s="12">
        <v>804.42164093465908</v>
      </c>
      <c r="F12" s="12">
        <v>804.09508850398629</v>
      </c>
      <c r="G12" s="12">
        <v>813.47576092798704</v>
      </c>
      <c r="H12" s="12">
        <v>828.63199194429046</v>
      </c>
      <c r="I12" s="12">
        <v>353.78810875193307</v>
      </c>
      <c r="J12" s="12">
        <v>627.42258773900369</v>
      </c>
      <c r="K12" s="12">
        <v>804.42542816223465</v>
      </c>
    </row>
    <row r="13" spans="1:11" x14ac:dyDescent="0.25">
      <c r="A13" s="5" t="s">
        <v>6</v>
      </c>
      <c r="B13" s="12">
        <v>154.44999999999999</v>
      </c>
      <c r="C13" s="12">
        <v>144.47400457312091</v>
      </c>
      <c r="D13" s="12">
        <v>154.35074154492679</v>
      </c>
      <c r="E13" s="12">
        <v>158.17867497656565</v>
      </c>
      <c r="F13" s="12">
        <v>154.23147774254207</v>
      </c>
      <c r="G13" s="12">
        <v>151.61293184515904</v>
      </c>
      <c r="H13" s="12">
        <v>136.31592561443375</v>
      </c>
      <c r="I13" s="12">
        <v>119.88595688891451</v>
      </c>
      <c r="J13" s="12">
        <v>126.25380215213183</v>
      </c>
      <c r="K13" s="12">
        <v>128.97244087755317</v>
      </c>
    </row>
    <row r="14" spans="1:11" x14ac:dyDescent="0.25">
      <c r="A14" s="5" t="s">
        <v>7</v>
      </c>
      <c r="B14" s="12">
        <v>411.67999999999995</v>
      </c>
      <c r="C14" s="12">
        <v>418.32224013295234</v>
      </c>
      <c r="D14" s="12">
        <v>404.46503370929452</v>
      </c>
      <c r="E14" s="12">
        <v>413.75311307879673</v>
      </c>
      <c r="F14" s="12">
        <v>424.13207372542229</v>
      </c>
      <c r="G14" s="12">
        <v>444.82143965794904</v>
      </c>
      <c r="H14" s="12">
        <v>452.84421388150616</v>
      </c>
      <c r="I14" s="12">
        <v>395.96844246348718</v>
      </c>
      <c r="J14" s="12">
        <v>414.40506961652181</v>
      </c>
      <c r="K14" s="12">
        <v>433.49002330014434</v>
      </c>
    </row>
    <row r="15" spans="1:11" x14ac:dyDescent="0.25">
      <c r="A15" s="5" t="s">
        <v>8</v>
      </c>
      <c r="B15" s="12">
        <v>412.56</v>
      </c>
      <c r="C15" s="12">
        <v>428.3904245187581</v>
      </c>
      <c r="D15" s="12">
        <v>470.04089195037955</v>
      </c>
      <c r="E15" s="12">
        <v>508.43165024621322</v>
      </c>
      <c r="F15" s="12">
        <v>498.5754989985972</v>
      </c>
      <c r="G15" s="12">
        <v>500.19401006548452</v>
      </c>
      <c r="H15" s="12">
        <v>505.75317718510786</v>
      </c>
      <c r="I15" s="12">
        <v>498.24226610245017</v>
      </c>
      <c r="J15" s="12">
        <v>505.09522675869744</v>
      </c>
      <c r="K15" s="12">
        <v>501.94946687923317</v>
      </c>
    </row>
    <row r="16" spans="1:11" x14ac:dyDescent="0.25">
      <c r="A16" s="5" t="s">
        <v>9</v>
      </c>
      <c r="B16" s="12">
        <v>102.54999999999998</v>
      </c>
      <c r="C16" s="12">
        <v>113.22575813793664</v>
      </c>
      <c r="D16" s="12">
        <v>113.33848146676307</v>
      </c>
      <c r="E16" s="12">
        <v>117.61028595036416</v>
      </c>
      <c r="F16" s="12">
        <v>130.02263036963052</v>
      </c>
      <c r="G16" s="12">
        <v>134.85874401203648</v>
      </c>
      <c r="H16" s="12">
        <v>113.79199141422642</v>
      </c>
      <c r="I16" s="12">
        <v>106.03851249862606</v>
      </c>
      <c r="J16" s="12">
        <v>99.388637444193932</v>
      </c>
      <c r="K16" s="12">
        <v>110.57470721297241</v>
      </c>
    </row>
    <row r="17" spans="1:11" x14ac:dyDescent="0.25">
      <c r="A17" s="5" t="s">
        <v>10</v>
      </c>
      <c r="B17" s="12">
        <v>202.99</v>
      </c>
      <c r="C17" s="12">
        <v>204.73939761302657</v>
      </c>
      <c r="D17" s="12">
        <v>215.80596256510285</v>
      </c>
      <c r="E17" s="12">
        <v>222.65517856183376</v>
      </c>
      <c r="F17" s="12">
        <v>252.38755530348644</v>
      </c>
      <c r="G17" s="12">
        <v>260.72166072766709</v>
      </c>
      <c r="H17" s="12">
        <v>242.46507276379219</v>
      </c>
      <c r="I17" s="12">
        <v>145.15652969993781</v>
      </c>
      <c r="J17" s="12">
        <v>185.90355565353758</v>
      </c>
      <c r="K17" s="12">
        <v>199.1645114573102</v>
      </c>
    </row>
    <row r="18" spans="1:11" x14ac:dyDescent="0.25">
      <c r="A18" s="5" t="s">
        <v>11</v>
      </c>
      <c r="B18" s="12">
        <v>646.21</v>
      </c>
      <c r="C18" s="12">
        <v>611.40369937369519</v>
      </c>
      <c r="D18" s="12">
        <v>587.52495824634661</v>
      </c>
      <c r="E18" s="12">
        <v>577.13703131524016</v>
      </c>
      <c r="F18" s="12">
        <v>585.36642797494778</v>
      </c>
      <c r="G18" s="12">
        <v>577.40684759916496</v>
      </c>
      <c r="H18" s="12">
        <v>567.42364509394565</v>
      </c>
      <c r="I18" s="12">
        <v>562.29713569937371</v>
      </c>
      <c r="J18" s="12">
        <v>547.32233194154492</v>
      </c>
      <c r="K18" s="12">
        <v>522.90395824634652</v>
      </c>
    </row>
    <row r="19" spans="1:11" x14ac:dyDescent="0.25">
      <c r="A19" s="5" t="s">
        <v>12</v>
      </c>
      <c r="B19" s="12">
        <v>142.71</v>
      </c>
      <c r="C19" s="12">
        <v>145.12499700918357</v>
      </c>
      <c r="D19" s="12">
        <v>151.1154674939304</v>
      </c>
      <c r="E19" s="12">
        <v>148.89976716200843</v>
      </c>
      <c r="F19" s="12">
        <v>162.06643391468549</v>
      </c>
      <c r="G19" s="12">
        <v>182.49902812942142</v>
      </c>
      <c r="H19" s="12">
        <v>185.69683923482012</v>
      </c>
      <c r="I19" s="12">
        <v>170.16413049342606</v>
      </c>
      <c r="J19" s="12">
        <v>164.65122295070429</v>
      </c>
      <c r="K19" s="12">
        <v>168.96461887615672</v>
      </c>
    </row>
    <row r="20" spans="1:11" x14ac:dyDescent="0.25">
      <c r="A20" s="5" t="s">
        <v>13</v>
      </c>
      <c r="B20" s="12">
        <v>207.23000000000002</v>
      </c>
      <c r="C20" s="12">
        <v>207.96397108572978</v>
      </c>
      <c r="D20" s="12">
        <v>211.56819869143362</v>
      </c>
      <c r="E20" s="12">
        <v>219.05720483196737</v>
      </c>
      <c r="F20" s="12">
        <v>245.42035738710968</v>
      </c>
      <c r="G20" s="12">
        <v>263.68417314915393</v>
      </c>
      <c r="H20" s="12">
        <v>254.60595639087299</v>
      </c>
      <c r="I20" s="12">
        <v>245.56773575590009</v>
      </c>
      <c r="J20" s="12">
        <v>250.01005529771902</v>
      </c>
      <c r="K20" s="12">
        <v>236.75306309864726</v>
      </c>
    </row>
    <row r="21" spans="1:11" x14ac:dyDescent="0.25">
      <c r="A21" s="5" t="s">
        <v>14</v>
      </c>
      <c r="B21" s="12">
        <v>135.69</v>
      </c>
      <c r="C21" s="12">
        <v>142.17066852263534</v>
      </c>
      <c r="D21" s="12">
        <v>150.51161023742429</v>
      </c>
      <c r="E21" s="12">
        <v>147.39273295447947</v>
      </c>
      <c r="F21" s="12">
        <v>148.38422347469174</v>
      </c>
      <c r="G21" s="12">
        <v>149.48522132213373</v>
      </c>
      <c r="H21" s="12">
        <v>153.53899488894743</v>
      </c>
      <c r="I21" s="12">
        <v>98.91592040655145</v>
      </c>
      <c r="J21" s="12">
        <v>128.74271408338717</v>
      </c>
      <c r="K21" s="12">
        <v>146.83640137111212</v>
      </c>
    </row>
    <row r="22" spans="1:11" x14ac:dyDescent="0.25">
      <c r="A22" s="5" t="s">
        <v>15</v>
      </c>
      <c r="B22" s="12">
        <v>42.3</v>
      </c>
      <c r="C22" s="12">
        <v>43.672150112643763</v>
      </c>
      <c r="D22" s="12">
        <v>40.582173562306096</v>
      </c>
      <c r="E22" s="12">
        <v>40.399979628956302</v>
      </c>
      <c r="F22" s="12">
        <v>40.037983041569518</v>
      </c>
      <c r="G22" s="12">
        <v>42.059060798583012</v>
      </c>
      <c r="H22" s="12">
        <v>41.8696355646576</v>
      </c>
      <c r="I22" s="12">
        <v>30.57632571810084</v>
      </c>
      <c r="J22" s="12">
        <v>38.102631895711639</v>
      </c>
      <c r="K22" s="12">
        <v>45.287292139864491</v>
      </c>
    </row>
    <row r="23" spans="1:11" x14ac:dyDescent="0.25">
      <c r="A23" s="5" t="s">
        <v>16</v>
      </c>
      <c r="B23" s="12">
        <v>39.93</v>
      </c>
      <c r="C23" s="12">
        <v>40.4688966862429</v>
      </c>
      <c r="D23" s="12">
        <v>41.226132286116503</v>
      </c>
      <c r="E23" s="12">
        <v>41.228597722007336</v>
      </c>
      <c r="F23" s="12">
        <v>42.741557392218901</v>
      </c>
      <c r="G23" s="12">
        <v>42.44768368668138</v>
      </c>
      <c r="H23" s="12">
        <v>43.656083080306182</v>
      </c>
      <c r="I23" s="12">
        <v>27.174286315677136</v>
      </c>
      <c r="J23" s="12">
        <v>38.888536734464573</v>
      </c>
      <c r="K23" s="12">
        <v>52.406313494560507</v>
      </c>
    </row>
    <row r="24" spans="1:11" x14ac:dyDescent="0.25">
      <c r="A24" s="2" t="s">
        <v>22</v>
      </c>
      <c r="B24" s="12">
        <f t="shared" ref="B24:K24" si="0">SUM(B6:B23)</f>
        <v>4440.8700000000008</v>
      </c>
      <c r="C24" s="12">
        <f t="shared" si="0"/>
        <v>4500.2618593844927</v>
      </c>
      <c r="D24" s="12">
        <f t="shared" si="0"/>
        <v>4668.7997106797793</v>
      </c>
      <c r="E24" s="12">
        <f t="shared" si="0"/>
        <v>4723.1684428253502</v>
      </c>
      <c r="F24" s="12">
        <f t="shared" si="0"/>
        <v>4883.2815799358432</v>
      </c>
      <c r="G24" s="12">
        <f t="shared" si="0"/>
        <v>4990.679900315753</v>
      </c>
      <c r="H24" s="12">
        <f t="shared" si="0"/>
        <v>4937.685302192107</v>
      </c>
      <c r="I24" s="12">
        <f t="shared" si="0"/>
        <v>3804.7835156908141</v>
      </c>
      <c r="J24" s="12">
        <f t="shared" si="0"/>
        <v>4323.671206149862</v>
      </c>
      <c r="K24" s="12">
        <f t="shared" si="0"/>
        <v>4670.3714949522155</v>
      </c>
    </row>
    <row r="25" spans="1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2" t="s">
        <v>17</v>
      </c>
      <c r="B26" s="12">
        <v>441.98</v>
      </c>
      <c r="C26" s="12">
        <v>452.22239818463032</v>
      </c>
      <c r="D26" s="12">
        <v>462.5425230572236</v>
      </c>
      <c r="E26" s="12">
        <v>471.5117632448966</v>
      </c>
      <c r="F26" s="12">
        <v>492.87113521627543</v>
      </c>
      <c r="G26" s="12">
        <v>558.18016813475708</v>
      </c>
      <c r="H26" s="12">
        <v>679.15453078046824</v>
      </c>
      <c r="I26" s="12">
        <v>469.74450493629331</v>
      </c>
      <c r="J26" s="12">
        <v>580.52111967098688</v>
      </c>
      <c r="K26" s="12">
        <v>755.4518617718353</v>
      </c>
    </row>
    <row r="27" spans="1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3" x14ac:dyDescent="0.3">
      <c r="A28" s="2" t="s">
        <v>28</v>
      </c>
      <c r="B28" s="7">
        <f t="shared" ref="B28:K28" si="1">B24+B26</f>
        <v>4882.8500000000004</v>
      </c>
      <c r="C28" s="7">
        <f t="shared" si="1"/>
        <v>4952.4842575691227</v>
      </c>
      <c r="D28" s="7">
        <f t="shared" si="1"/>
        <v>5131.342233737003</v>
      </c>
      <c r="E28" s="7">
        <f t="shared" si="1"/>
        <v>5194.6802060702466</v>
      </c>
      <c r="F28" s="7">
        <f t="shared" si="1"/>
        <v>5376.1527151521186</v>
      </c>
      <c r="G28" s="7">
        <f t="shared" si="1"/>
        <v>5548.86006845051</v>
      </c>
      <c r="H28" s="7">
        <f t="shared" si="1"/>
        <v>5616.8398329725751</v>
      </c>
      <c r="I28" s="7">
        <f t="shared" si="1"/>
        <v>4274.5280206271073</v>
      </c>
      <c r="J28" s="7">
        <f t="shared" si="1"/>
        <v>4904.192325820849</v>
      </c>
      <c r="K28" s="7">
        <f t="shared" si="1"/>
        <v>5425.8233567240504</v>
      </c>
    </row>
    <row r="29" spans="1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2" t="s">
        <v>30</v>
      </c>
      <c r="B30" s="13"/>
      <c r="C30" s="13">
        <f>C28/B28-1</f>
        <v>1.4260986425780553E-2</v>
      </c>
      <c r="D30" s="13">
        <f t="shared" ref="D30:K30" si="2">D28/C28-1</f>
        <v>3.6114799536116182E-2</v>
      </c>
      <c r="E30" s="13">
        <f t="shared" si="2"/>
        <v>1.2343353736341323E-2</v>
      </c>
      <c r="F30" s="13">
        <f t="shared" si="2"/>
        <v>3.4934298529062824E-2</v>
      </c>
      <c r="G30" s="13">
        <f t="shared" si="2"/>
        <v>3.2124711192007993E-2</v>
      </c>
      <c r="H30" s="13">
        <f t="shared" si="2"/>
        <v>1.2251122515880564E-2</v>
      </c>
      <c r="I30" s="13">
        <f t="shared" si="2"/>
        <v>-0.23897989835239475</v>
      </c>
      <c r="J30" s="13">
        <f t="shared" si="2"/>
        <v>0.14730615921927326</v>
      </c>
      <c r="K30" s="13">
        <f t="shared" si="2"/>
        <v>0.10636430960441423</v>
      </c>
    </row>
    <row r="32" spans="1:11" x14ac:dyDescent="0.25">
      <c r="A32" s="2" t="s">
        <v>23</v>
      </c>
      <c r="B32" s="14">
        <v>105675</v>
      </c>
      <c r="C32" s="14">
        <v>106807</v>
      </c>
      <c r="D32" s="14">
        <v>107906</v>
      </c>
      <c r="E32" s="14">
        <v>108727</v>
      </c>
      <c r="F32" s="14">
        <v>108735</v>
      </c>
      <c r="G32" s="14">
        <v>108908</v>
      </c>
      <c r="H32" s="14">
        <v>109203</v>
      </c>
      <c r="I32" s="14">
        <v>108587</v>
      </c>
      <c r="J32" s="14">
        <v>107700</v>
      </c>
      <c r="K32" s="14">
        <v>107310</v>
      </c>
    </row>
    <row r="34" spans="1:11" ht="13" x14ac:dyDescent="0.3">
      <c r="A34" s="2" t="s">
        <v>29</v>
      </c>
      <c r="B34" s="14">
        <f>ROUND((B28*1000000)/B32,2)</f>
        <v>46206.29</v>
      </c>
      <c r="C34" s="14">
        <f t="shared" ref="C34:K34" si="3">ROUND((C28*1000000)/C32,2)</f>
        <v>46368.54</v>
      </c>
      <c r="D34" s="14">
        <f t="shared" si="3"/>
        <v>47553.82</v>
      </c>
      <c r="E34" s="14">
        <f t="shared" si="3"/>
        <v>47777.279999999999</v>
      </c>
      <c r="F34" s="14">
        <f t="shared" si="3"/>
        <v>49442.71</v>
      </c>
      <c r="G34" s="14">
        <f t="shared" si="3"/>
        <v>50949.98</v>
      </c>
      <c r="H34" s="14">
        <f t="shared" si="3"/>
        <v>51434.85</v>
      </c>
      <c r="I34" s="14">
        <f t="shared" si="3"/>
        <v>39365.01</v>
      </c>
      <c r="J34" s="14">
        <f t="shared" si="3"/>
        <v>45535.68</v>
      </c>
      <c r="K34" s="14">
        <f t="shared" si="3"/>
        <v>50562.14</v>
      </c>
    </row>
    <row r="36" spans="1:1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s="10" customFormat="1" ht="10" x14ac:dyDescent="0.2">
      <c r="A37" s="10" t="s">
        <v>24</v>
      </c>
    </row>
    <row r="38" spans="1:11" s="10" customFormat="1" ht="10" x14ac:dyDescent="0.2"/>
    <row r="39" spans="1:11" s="10" customFormat="1" ht="12" x14ac:dyDescent="0.2">
      <c r="A39" s="10" t="s">
        <v>26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s="10" customFormat="1" ht="14.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phoneticPr fontId="8" type="noConversion"/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 constant prices 2013-2022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2025-04-11T20:18:00Z</dcterms:created>
  <dcterms:modified xsi:type="dcterms:W3CDTF">2025-09-04T19:15:09Z</dcterms:modified>
</cp:coreProperties>
</file>