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53E3836-F27F-4636-8B89-02879D447A7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GDP constant prices 2013-2021" sheetId="2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" l="1"/>
  <c r="J28" i="2" s="1"/>
  <c r="C24" i="2"/>
  <c r="D24" i="2"/>
  <c r="D28" i="2" s="1"/>
  <c r="E24" i="2"/>
  <c r="E28" i="2" s="1"/>
  <c r="F24" i="2"/>
  <c r="F28" i="2" s="1"/>
  <c r="G24" i="2"/>
  <c r="G28" i="2" s="1"/>
  <c r="H24" i="2"/>
  <c r="H28" i="2" s="1"/>
  <c r="I24" i="2"/>
  <c r="I28" i="2" s="1"/>
  <c r="C28" i="2"/>
  <c r="B24" i="2"/>
  <c r="B28" i="2" s="1"/>
  <c r="B34" i="2" s="1"/>
  <c r="J34" i="2" l="1"/>
  <c r="J30" i="2"/>
  <c r="H34" i="2"/>
  <c r="H30" i="2"/>
  <c r="I34" i="2"/>
  <c r="I30" i="2"/>
  <c r="G34" i="2"/>
  <c r="G30" i="2"/>
  <c r="F34" i="2"/>
  <c r="F30" i="2"/>
  <c r="E34" i="2"/>
  <c r="E30" i="2"/>
  <c r="D34" i="2"/>
  <c r="D30" i="2"/>
  <c r="C34" i="2"/>
  <c r="C30" i="2"/>
</calcChain>
</file>

<file path=xl/sharedStrings.xml><?xml version="1.0" encoding="utf-8"?>
<sst xmlns="http://schemas.openxmlformats.org/spreadsheetml/2006/main" count="32" uniqueCount="32">
  <si>
    <t>Agriculture, forestry and fishing; mining and quarrying</t>
  </si>
  <si>
    <t>Manufacturing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</si>
  <si>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</si>
  <si>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</si>
  <si>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</si>
  <si>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</si>
  <si>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</si>
  <si>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</si>
  <si>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</si>
  <si>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</si>
  <si>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</si>
  <si>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</si>
  <si>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</si>
  <si>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</si>
  <si>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</si>
  <si>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</si>
  <si>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</si>
  <si>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Total taxes less subsidies on products</t>
  </si>
  <si>
    <r>
      <t xml:space="preserve">2019 </t>
    </r>
    <r>
      <rPr>
        <sz val="10"/>
        <rFont val="Calibri"/>
        <family val="2"/>
      </rPr>
      <t>²</t>
    </r>
  </si>
  <si>
    <r>
      <t xml:space="preserve">2020 </t>
    </r>
    <r>
      <rPr>
        <sz val="10"/>
        <rFont val="Calibri"/>
        <family val="2"/>
      </rPr>
      <t>²</t>
    </r>
  </si>
  <si>
    <t>Industries</t>
  </si>
  <si>
    <t>Electricity, gas, steam and air conditioning supply/Water supply; sewerage, waste management and remediation activities</t>
  </si>
  <si>
    <t xml:space="preserve">Total </t>
  </si>
  <si>
    <t>4. Midyear population (number of persons)</t>
  </si>
  <si>
    <t>Source: Central Bureau of Statistics, Aruba</t>
  </si>
  <si>
    <t>Gross domestic product at constant prices in (AFL million)</t>
  </si>
  <si>
    <r>
      <t xml:space="preserve">¹) In constant prices; </t>
    </r>
    <r>
      <rPr>
        <vertAlign val="superscript"/>
        <sz val="8"/>
        <color rgb="FF000000"/>
        <rFont val="Arial"/>
        <family val="2"/>
      </rPr>
      <t>2</t>
    </r>
    <r>
      <rPr>
        <sz val="8"/>
        <color indexed="8"/>
        <rFont val="Arial"/>
        <family val="2"/>
      </rPr>
      <t>) Preliminary figures</t>
    </r>
  </si>
  <si>
    <t>1. Production approach at constant prices</t>
  </si>
  <si>
    <r>
      <t>2</t>
    </r>
    <r>
      <rPr>
        <sz val="10"/>
        <rFont val="Calibri"/>
        <family val="2"/>
      </rPr>
      <t>. ¹</t>
    </r>
    <r>
      <rPr>
        <sz val="10"/>
        <rFont val="Arial"/>
        <family val="2"/>
      </rPr>
      <t xml:space="preserve"> Real gross domestic product at market prices</t>
    </r>
  </si>
  <si>
    <r>
      <t xml:space="preserve">5. </t>
    </r>
    <r>
      <rPr>
        <sz val="10"/>
        <rFont val="Calibri"/>
        <family val="2"/>
      </rPr>
      <t xml:space="preserve">¹ </t>
    </r>
    <r>
      <rPr>
        <sz val="10"/>
        <rFont val="Arial"/>
        <family val="2"/>
      </rPr>
      <t>Real gross domestic product per capita (in AFL)</t>
    </r>
  </si>
  <si>
    <r>
      <t xml:space="preserve">3. </t>
    </r>
    <r>
      <rPr>
        <sz val="10"/>
        <rFont val="Arial"/>
        <family val="2"/>
      </rPr>
      <t>Percentage change real gross domestic product at market prices</t>
    </r>
  </si>
  <si>
    <r>
      <t xml:space="preserve">2021 </t>
    </r>
    <r>
      <rPr>
        <sz val="10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</si>
</sst>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8"/>
      <color indexed="8"/>
      <name val="Arial"/>
      <family val="2"/>
    </font>
    <font>
      <vertAlign val="superscript"/>
      <sz val="8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1" fillId="2" borderId="0" xfId="1" applyFill="1"/>
    <xf numFmtId="0" fontId="3" fillId="3" borderId="0" xfId="1" applyFont="1" applyFill="1"/>
    <xf numFmtId="0" fontId="3" fillId="3" borderId="1" xfId="1" applyFont="1" applyFill="1" applyBorder="1" applyAlignment="1">
      <alignment horizontal="center"/>
    </xf>
    <xf numFmtId="0" fontId="1" fillId="2" borderId="0" xfId="1" applyFill="1" applyAlignment="1">
      <alignment horizontal="left" indent="2"/>
    </xf>
    <xf numFmtId="43" fontId="1" fillId="2" borderId="0" xfId="1" applyNumberFormat="1" applyFill="1"/>
    <xf numFmtId="43" fontId="1" fillId="2" borderId="0" xfId="2" applyFont="1" applyFill="1"/>
    <xf numFmtId="0" fontId="5" fillId="3" borderId="0" xfId="1" applyFont="1" applyFill="1"/>
    <xf numFmtId="43" fontId="5" fillId="3" borderId="0" xfId="2" applyFont="1" applyFill="1"/>
    <xf numFmtId="0" fontId="5" fillId="2" borderId="0" xfId="1" applyFont="1" applyFill="1"/>
    <xf numFmtId="43" fontId="5" fillId="2" borderId="0" xfId="1" applyNumberFormat="1" applyFont="1" applyFill="1"/>
    <xf numFmtId="43" fontId="7" fillId="2" borderId="0" xfId="2" applyFont="1" applyFill="1"/>
    <xf numFmtId="164" fontId="7" fillId="2" borderId="0" xfId="3" applyNumberFormat="1" applyFont="1" applyFill="1"/>
    <xf numFmtId="165" fontId="7" fillId="2" borderId="0" xfId="2" applyNumberFormat="1" applyFont="1" applyFill="1"/>
    <xf numFmtId="43" fontId="0" fillId="2" borderId="0" xfId="2" applyFont="1" applyFill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workbookViewId="0">
      <selection activeCell="K36" sqref="K36"/>
    </sheetView>
  </sheetViews>
  <sheetFormatPr defaultColWidth="9.1796875" defaultRowHeight="12.5" x14ac:dyDescent="0.25"/>
  <cols>
    <col min="1" max="1" width="64.453125" style="2" customWidth="1"/>
    <col min="2" max="2" width="9.81640625" style="2" customWidth="1"/>
    <col min="3" max="5" width="10.7265625" style="2" bestFit="1" customWidth="1"/>
    <col min="6" max="6" width="10.26953125" style="2" bestFit="1" customWidth="1"/>
    <col min="7" max="7" width="10.7265625" style="2" bestFit="1" customWidth="1"/>
    <col min="8" max="8" width="10.26953125" style="2" bestFit="1" customWidth="1"/>
    <col min="9" max="10" width="9.81640625" style="2" bestFit="1" customWidth="1"/>
    <col min="11" max="16384" width="9.1796875" style="2"/>
  </cols>
  <sheetData>
    <row r="1" spans="1:10" ht="14" x14ac:dyDescent="0.3">
      <c r="A1" s="1" t="s">
        <v>25</v>
      </c>
    </row>
    <row r="2" spans="1:10" ht="13" x14ac:dyDescent="0.3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s="4">
        <v>2018</v>
      </c>
      <c r="H2" s="4" t="s">
        <v>18</v>
      </c>
      <c r="I2" s="4" t="s">
        <v>19</v>
      </c>
      <c r="J2" s="4" t="s">
        <v>31</v>
      </c>
    </row>
    <row r="4" spans="1:10" x14ac:dyDescent="0.25">
      <c r="A4" s="2" t="s">
        <v>27</v>
      </c>
    </row>
    <row r="5" spans="1:10" x14ac:dyDescent="0.25">
      <c r="A5" s="2" t="s">
        <v>20</v>
      </c>
    </row>
    <row r="6" spans="1:10" x14ac:dyDescent="0.25">
      <c r="A6" s="5" t="s">
        <v>0</v>
      </c>
      <c r="B6" s="12">
        <v>0.87</v>
      </c>
      <c r="C6" s="12">
        <v>0.83399999999999996</v>
      </c>
      <c r="D6" s="12">
        <v>0.72799999999999998</v>
      </c>
      <c r="E6" s="12">
        <v>1.218</v>
      </c>
      <c r="F6" s="12">
        <v>1.4450000000000001</v>
      </c>
      <c r="G6" s="12">
        <v>0.755</v>
      </c>
      <c r="H6" s="12">
        <v>0.65200000000000002</v>
      </c>
      <c r="I6" s="12">
        <v>0.60799999999999998</v>
      </c>
      <c r="J6" s="12">
        <v>1.31</v>
      </c>
    </row>
    <row r="7" spans="1:10" x14ac:dyDescent="0.25">
      <c r="A7" s="5" t="s">
        <v>1</v>
      </c>
      <c r="B7" s="12">
        <v>159.31</v>
      </c>
      <c r="C7" s="12">
        <v>146.45400000000001</v>
      </c>
      <c r="D7" s="12">
        <v>146.446</v>
      </c>
      <c r="E7" s="12">
        <v>154.458</v>
      </c>
      <c r="F7" s="12">
        <v>168.15700000000001</v>
      </c>
      <c r="G7" s="12">
        <v>174.03</v>
      </c>
      <c r="H7" s="12">
        <v>168.857</v>
      </c>
      <c r="I7" s="12">
        <v>147.994</v>
      </c>
      <c r="J7" s="12">
        <v>161.66</v>
      </c>
    </row>
    <row r="8" spans="1:10" x14ac:dyDescent="0.25">
      <c r="A8" s="5" t="s">
        <v>21</v>
      </c>
      <c r="B8" s="12">
        <v>152.36000000000001</v>
      </c>
      <c r="C8" s="12">
        <v>154.05699999999999</v>
      </c>
      <c r="D8" s="12">
        <v>157.09399999999999</v>
      </c>
      <c r="E8" s="12">
        <v>160.976</v>
      </c>
      <c r="F8" s="12">
        <v>160.93100000000001</v>
      </c>
      <c r="G8" s="12">
        <v>159.434</v>
      </c>
      <c r="H8" s="12">
        <v>165.411</v>
      </c>
      <c r="I8" s="12">
        <v>147.15799999999999</v>
      </c>
      <c r="J8" s="12">
        <v>155.77600000000001</v>
      </c>
    </row>
    <row r="9" spans="1:10" x14ac:dyDescent="0.25">
      <c r="A9" s="5" t="s">
        <v>2</v>
      </c>
      <c r="B9" s="12">
        <v>213.22</v>
      </c>
      <c r="C9" s="12">
        <v>223.624</v>
      </c>
      <c r="D9" s="12">
        <v>270.71899999999999</v>
      </c>
      <c r="E9" s="12">
        <v>286.34100000000001</v>
      </c>
      <c r="F9" s="12">
        <v>315.25099999999998</v>
      </c>
      <c r="G9" s="12">
        <v>314.56099999999998</v>
      </c>
      <c r="H9" s="12">
        <v>311.27999999999997</v>
      </c>
      <c r="I9" s="12">
        <v>240.20699999999999</v>
      </c>
      <c r="J9" s="12">
        <v>243.768</v>
      </c>
    </row>
    <row r="10" spans="1:10" x14ac:dyDescent="0.25">
      <c r="A10" s="5" t="s">
        <v>3</v>
      </c>
      <c r="B10" s="12">
        <v>475.74</v>
      </c>
      <c r="C10" s="12">
        <v>473.49400000000003</v>
      </c>
      <c r="D10" s="12">
        <v>478.64800000000002</v>
      </c>
      <c r="E10" s="12">
        <v>489.30599999999998</v>
      </c>
      <c r="F10" s="12">
        <v>508.03100000000001</v>
      </c>
      <c r="G10" s="12">
        <v>535.08799999999997</v>
      </c>
      <c r="H10" s="12">
        <v>517.45699999999999</v>
      </c>
      <c r="I10" s="12">
        <v>404.46</v>
      </c>
      <c r="J10" s="12">
        <v>460.93599999999998</v>
      </c>
    </row>
    <row r="11" spans="1:10" x14ac:dyDescent="0.25">
      <c r="A11" s="5" t="s">
        <v>4</v>
      </c>
      <c r="B11" s="12">
        <v>214.31</v>
      </c>
      <c r="C11" s="12">
        <v>223.369</v>
      </c>
      <c r="D11" s="12">
        <v>239.01900000000001</v>
      </c>
      <c r="E11" s="12">
        <v>230.63399999999999</v>
      </c>
      <c r="F11" s="12">
        <v>240.48500000000001</v>
      </c>
      <c r="G11" s="12">
        <v>242.12100000000001</v>
      </c>
      <c r="H11" s="12">
        <v>246.06399999999999</v>
      </c>
      <c r="I11" s="12">
        <v>109.28</v>
      </c>
      <c r="J11" s="12">
        <v>172.78899999999999</v>
      </c>
    </row>
    <row r="12" spans="1:10" x14ac:dyDescent="0.25">
      <c r="A12" s="5" t="s">
        <v>5</v>
      </c>
      <c r="B12" s="12">
        <v>726.76</v>
      </c>
      <c r="C12" s="12">
        <v>777.75400000000002</v>
      </c>
      <c r="D12" s="12">
        <v>834.82600000000002</v>
      </c>
      <c r="E12" s="12">
        <v>804.42200000000003</v>
      </c>
      <c r="F12" s="12">
        <v>804.09500000000003</v>
      </c>
      <c r="G12" s="12">
        <v>813.476</v>
      </c>
      <c r="H12" s="12">
        <v>828.63199999999995</v>
      </c>
      <c r="I12" s="12">
        <v>353.78800000000001</v>
      </c>
      <c r="J12" s="12">
        <v>627.423</v>
      </c>
    </row>
    <row r="13" spans="1:10" x14ac:dyDescent="0.25">
      <c r="A13" s="5" t="s">
        <v>6</v>
      </c>
      <c r="B13" s="12">
        <v>154.44999999999999</v>
      </c>
      <c r="C13" s="12">
        <v>144.47399999999999</v>
      </c>
      <c r="D13" s="12">
        <v>154.351</v>
      </c>
      <c r="E13" s="12">
        <v>158.179</v>
      </c>
      <c r="F13" s="12">
        <v>154.23099999999999</v>
      </c>
      <c r="G13" s="12">
        <v>151.613</v>
      </c>
      <c r="H13" s="12">
        <v>136.316</v>
      </c>
      <c r="I13" s="12">
        <v>119.886</v>
      </c>
      <c r="J13" s="12">
        <v>126.254</v>
      </c>
    </row>
    <row r="14" spans="1:10" x14ac:dyDescent="0.25">
      <c r="A14" s="5" t="s">
        <v>7</v>
      </c>
      <c r="B14" s="12">
        <v>411.68</v>
      </c>
      <c r="C14" s="12">
        <v>418.322</v>
      </c>
      <c r="D14" s="12">
        <v>404.46499999999997</v>
      </c>
      <c r="E14" s="12">
        <v>413.75299999999999</v>
      </c>
      <c r="F14" s="12">
        <v>424.13200000000001</v>
      </c>
      <c r="G14" s="12">
        <v>444.82100000000003</v>
      </c>
      <c r="H14" s="12">
        <v>452.84399999999999</v>
      </c>
      <c r="I14" s="12">
        <v>395.97</v>
      </c>
      <c r="J14" s="12">
        <v>414.40499999999997</v>
      </c>
    </row>
    <row r="15" spans="1:10" x14ac:dyDescent="0.25">
      <c r="A15" s="5" t="s">
        <v>8</v>
      </c>
      <c r="B15" s="12">
        <v>412.56</v>
      </c>
      <c r="C15" s="12">
        <v>428.39</v>
      </c>
      <c r="D15" s="12">
        <v>470.041</v>
      </c>
      <c r="E15" s="12">
        <v>508.43200000000002</v>
      </c>
      <c r="F15" s="12">
        <v>498.57499999999999</v>
      </c>
      <c r="G15" s="12">
        <v>500.19400000000002</v>
      </c>
      <c r="H15" s="12">
        <v>505.75299999999999</v>
      </c>
      <c r="I15" s="12">
        <v>498.24200000000002</v>
      </c>
      <c r="J15" s="12">
        <v>505.09500000000003</v>
      </c>
    </row>
    <row r="16" spans="1:10" x14ac:dyDescent="0.25">
      <c r="A16" s="5" t="s">
        <v>9</v>
      </c>
      <c r="B16" s="12">
        <v>102.55</v>
      </c>
      <c r="C16" s="12">
        <v>113.226</v>
      </c>
      <c r="D16" s="12">
        <v>113.33799999999999</v>
      </c>
      <c r="E16" s="12">
        <v>117.61</v>
      </c>
      <c r="F16" s="12">
        <v>130.023</v>
      </c>
      <c r="G16" s="12">
        <v>134.85900000000001</v>
      </c>
      <c r="H16" s="12">
        <v>113.792</v>
      </c>
      <c r="I16" s="12">
        <v>106.039</v>
      </c>
      <c r="J16" s="12">
        <v>99.388999999999996</v>
      </c>
    </row>
    <row r="17" spans="1:10" x14ac:dyDescent="0.25">
      <c r="A17" s="5" t="s">
        <v>10</v>
      </c>
      <c r="B17" s="12">
        <v>202.99</v>
      </c>
      <c r="C17" s="12">
        <v>204.739</v>
      </c>
      <c r="D17" s="12">
        <v>215.80600000000001</v>
      </c>
      <c r="E17" s="12">
        <v>222.655</v>
      </c>
      <c r="F17" s="12">
        <v>252.38800000000001</v>
      </c>
      <c r="G17" s="12">
        <v>260.72199999999998</v>
      </c>
      <c r="H17" s="12">
        <v>242.465</v>
      </c>
      <c r="I17" s="12">
        <v>145.15700000000001</v>
      </c>
      <c r="J17" s="12">
        <v>185.904</v>
      </c>
    </row>
    <row r="18" spans="1:10" x14ac:dyDescent="0.25">
      <c r="A18" s="5" t="s">
        <v>11</v>
      </c>
      <c r="B18" s="12">
        <v>646.21</v>
      </c>
      <c r="C18" s="12">
        <v>611.404</v>
      </c>
      <c r="D18" s="12">
        <v>587.52499999999998</v>
      </c>
      <c r="E18" s="12">
        <v>577.13699999999994</v>
      </c>
      <c r="F18" s="12">
        <v>585.36599999999999</v>
      </c>
      <c r="G18" s="12">
        <v>577.40700000000004</v>
      </c>
      <c r="H18" s="12">
        <v>567.42399999999998</v>
      </c>
      <c r="I18" s="12">
        <v>562.29700000000003</v>
      </c>
      <c r="J18" s="12">
        <v>547.322</v>
      </c>
    </row>
    <row r="19" spans="1:10" x14ac:dyDescent="0.25">
      <c r="A19" s="5" t="s">
        <v>12</v>
      </c>
      <c r="B19" s="12">
        <v>142.71</v>
      </c>
      <c r="C19" s="12">
        <v>145.125</v>
      </c>
      <c r="D19" s="12">
        <v>151.11500000000001</v>
      </c>
      <c r="E19" s="12">
        <v>148.9</v>
      </c>
      <c r="F19" s="12">
        <v>162.066</v>
      </c>
      <c r="G19" s="12">
        <v>182.499</v>
      </c>
      <c r="H19" s="12">
        <v>185.697</v>
      </c>
      <c r="I19" s="12">
        <v>170.16399999999999</v>
      </c>
      <c r="J19" s="12">
        <v>164.65100000000001</v>
      </c>
    </row>
    <row r="20" spans="1:10" x14ac:dyDescent="0.25">
      <c r="A20" s="5" t="s">
        <v>13</v>
      </c>
      <c r="B20" s="12">
        <v>207.23</v>
      </c>
      <c r="C20" s="12">
        <v>207.964</v>
      </c>
      <c r="D20" s="12">
        <v>211.56800000000001</v>
      </c>
      <c r="E20" s="12">
        <v>219.05699999999999</v>
      </c>
      <c r="F20" s="12">
        <v>245.42</v>
      </c>
      <c r="G20" s="12">
        <v>263.68400000000003</v>
      </c>
      <c r="H20" s="12">
        <v>254.60599999999999</v>
      </c>
      <c r="I20" s="12">
        <v>245.56800000000001</v>
      </c>
      <c r="J20" s="12">
        <v>250.01</v>
      </c>
    </row>
    <row r="21" spans="1:10" x14ac:dyDescent="0.25">
      <c r="A21" s="5" t="s">
        <v>14</v>
      </c>
      <c r="B21" s="12">
        <v>135.69</v>
      </c>
      <c r="C21" s="12">
        <v>142.17099999999999</v>
      </c>
      <c r="D21" s="12">
        <v>150.512</v>
      </c>
      <c r="E21" s="12">
        <v>147.393</v>
      </c>
      <c r="F21" s="12">
        <v>148.38399999999999</v>
      </c>
      <c r="G21" s="12">
        <v>149.48500000000001</v>
      </c>
      <c r="H21" s="12">
        <v>153.53899999999999</v>
      </c>
      <c r="I21" s="12">
        <v>98.915999999999997</v>
      </c>
      <c r="J21" s="12">
        <v>128.779</v>
      </c>
    </row>
    <row r="22" spans="1:10" x14ac:dyDescent="0.25">
      <c r="A22" s="5" t="s">
        <v>15</v>
      </c>
      <c r="B22" s="12">
        <v>42.3</v>
      </c>
      <c r="C22" s="12">
        <v>43.671999999999997</v>
      </c>
      <c r="D22" s="12">
        <v>40.582000000000001</v>
      </c>
      <c r="E22" s="12">
        <v>40.4</v>
      </c>
      <c r="F22" s="12">
        <v>40.037999999999997</v>
      </c>
      <c r="G22" s="12">
        <v>42.058999999999997</v>
      </c>
      <c r="H22" s="12">
        <v>41.87</v>
      </c>
      <c r="I22" s="12">
        <v>30.576000000000001</v>
      </c>
      <c r="J22" s="12">
        <v>38.32</v>
      </c>
    </row>
    <row r="23" spans="1:10" x14ac:dyDescent="0.25">
      <c r="A23" s="5" t="s">
        <v>16</v>
      </c>
      <c r="B23" s="12">
        <v>39.93</v>
      </c>
      <c r="C23" s="12">
        <v>40.469000000000001</v>
      </c>
      <c r="D23" s="12">
        <v>41.225999999999999</v>
      </c>
      <c r="E23" s="12">
        <v>41.228999999999999</v>
      </c>
      <c r="F23" s="12">
        <v>42.741999999999997</v>
      </c>
      <c r="G23" s="12">
        <v>42.448</v>
      </c>
      <c r="H23" s="12">
        <v>43.655999999999999</v>
      </c>
      <c r="I23" s="12">
        <v>27.173999999999999</v>
      </c>
      <c r="J23" s="12">
        <v>38.889000000000003</v>
      </c>
    </row>
    <row r="24" spans="1:10" x14ac:dyDescent="0.25">
      <c r="A24" s="2" t="s">
        <v>22</v>
      </c>
      <c r="B24" s="12">
        <f t="shared" ref="B24:I24" si="0">SUM(B6:B23)</f>
        <v>4440.87</v>
      </c>
      <c r="C24" s="12">
        <f t="shared" si="0"/>
        <v>4499.5420000000004</v>
      </c>
      <c r="D24" s="12">
        <f t="shared" si="0"/>
        <v>4668.0090000000009</v>
      </c>
      <c r="E24" s="12">
        <f t="shared" si="0"/>
        <v>4722.0999999999995</v>
      </c>
      <c r="F24" s="12">
        <f t="shared" si="0"/>
        <v>4881.76</v>
      </c>
      <c r="G24" s="12">
        <f t="shared" si="0"/>
        <v>4989.2560000000003</v>
      </c>
      <c r="H24" s="12">
        <f t="shared" si="0"/>
        <v>4936.3149999999996</v>
      </c>
      <c r="I24" s="12">
        <f t="shared" si="0"/>
        <v>3803.4840000000004</v>
      </c>
      <c r="J24" s="12">
        <f t="shared" ref="J24" si="1">SUM(J6:J23)</f>
        <v>4322.6799999999994</v>
      </c>
    </row>
    <row r="25" spans="1:10" x14ac:dyDescent="0.25"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s="2" t="s">
        <v>17</v>
      </c>
      <c r="B26" s="12">
        <v>441.98</v>
      </c>
      <c r="C26" s="12">
        <v>452.22300000000001</v>
      </c>
      <c r="D26" s="12">
        <v>462.54599999999999</v>
      </c>
      <c r="E26" s="12">
        <v>471.51499999999999</v>
      </c>
      <c r="F26" s="12">
        <v>492.87599999999998</v>
      </c>
      <c r="G26" s="12">
        <v>558.19100000000003</v>
      </c>
      <c r="H26" s="12">
        <v>679.28</v>
      </c>
      <c r="I26" s="12">
        <v>465.16800000000001</v>
      </c>
      <c r="J26" s="12">
        <v>573.31500000000005</v>
      </c>
    </row>
    <row r="27" spans="1:10" x14ac:dyDescent="0.25"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13" x14ac:dyDescent="0.3">
      <c r="A28" s="2" t="s">
        <v>28</v>
      </c>
      <c r="B28" s="7">
        <f t="shared" ref="B28:I28" si="2">B24+B26</f>
        <v>4882.8500000000004</v>
      </c>
      <c r="C28" s="7">
        <f t="shared" si="2"/>
        <v>4951.7650000000003</v>
      </c>
      <c r="D28" s="7">
        <f t="shared" si="2"/>
        <v>5130.5550000000012</v>
      </c>
      <c r="E28" s="7">
        <f t="shared" si="2"/>
        <v>5193.6149999999998</v>
      </c>
      <c r="F28" s="7">
        <f t="shared" si="2"/>
        <v>5374.6360000000004</v>
      </c>
      <c r="G28" s="7">
        <f t="shared" si="2"/>
        <v>5547.4470000000001</v>
      </c>
      <c r="H28" s="7">
        <f t="shared" si="2"/>
        <v>5615.5949999999993</v>
      </c>
      <c r="I28" s="7">
        <f t="shared" si="2"/>
        <v>4268.652</v>
      </c>
      <c r="J28" s="7">
        <f t="shared" ref="J28" si="3">J24+J26</f>
        <v>4895.994999999999</v>
      </c>
    </row>
    <row r="29" spans="1:10" x14ac:dyDescent="0.25"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5">
      <c r="A30" s="2" t="s">
        <v>30</v>
      </c>
      <c r="B30" s="13"/>
      <c r="C30" s="13">
        <f>C28/B28-1</f>
        <v>1.4113683606909788E-2</v>
      </c>
      <c r="D30" s="13">
        <f t="shared" ref="D30:J30" si="4">D28/C28-1</f>
        <v>3.6106317646334318E-2</v>
      </c>
      <c r="E30" s="13">
        <f t="shared" si="4"/>
        <v>1.2291067925399579E-2</v>
      </c>
      <c r="F30" s="13">
        <f t="shared" si="4"/>
        <v>3.4854528108071214E-2</v>
      </c>
      <c r="G30" s="13">
        <f t="shared" si="4"/>
        <v>3.2153061156141582E-2</v>
      </c>
      <c r="H30" s="13">
        <f t="shared" si="4"/>
        <v>1.2284569821036539E-2</v>
      </c>
      <c r="I30" s="13">
        <f t="shared" si="4"/>
        <v>-0.23985757519906603</v>
      </c>
      <c r="J30" s="13">
        <f t="shared" si="4"/>
        <v>0.14696513091252195</v>
      </c>
    </row>
    <row r="32" spans="1:10" x14ac:dyDescent="0.25">
      <c r="A32" s="2" t="s">
        <v>23</v>
      </c>
      <c r="B32" s="14">
        <v>105675</v>
      </c>
      <c r="C32" s="14">
        <v>106807</v>
      </c>
      <c r="D32" s="14">
        <v>107906</v>
      </c>
      <c r="E32" s="14">
        <v>108727</v>
      </c>
      <c r="F32" s="14">
        <v>108735</v>
      </c>
      <c r="G32" s="14">
        <v>108908</v>
      </c>
      <c r="H32" s="14">
        <v>109203</v>
      </c>
      <c r="I32" s="14">
        <v>108587</v>
      </c>
      <c r="J32" s="14">
        <v>107700</v>
      </c>
    </row>
    <row r="34" spans="1:10" ht="13" x14ac:dyDescent="0.3">
      <c r="A34" s="2" t="s">
        <v>29</v>
      </c>
      <c r="B34" s="14">
        <f>ROUND((B28*1000000)/B32,2)</f>
        <v>46206.29</v>
      </c>
      <c r="C34" s="14">
        <f t="shared" ref="C34:I34" si="5">ROUND((C28*1000000)/C32,2)</f>
        <v>46361.8</v>
      </c>
      <c r="D34" s="14">
        <f t="shared" si="5"/>
        <v>47546.52</v>
      </c>
      <c r="E34" s="14">
        <f t="shared" si="5"/>
        <v>47767.48</v>
      </c>
      <c r="F34" s="14">
        <f t="shared" si="5"/>
        <v>49428.76</v>
      </c>
      <c r="G34" s="14">
        <f t="shared" si="5"/>
        <v>50937</v>
      </c>
      <c r="H34" s="14">
        <f t="shared" si="5"/>
        <v>51423.45</v>
      </c>
      <c r="I34" s="14">
        <f t="shared" si="5"/>
        <v>39310.89</v>
      </c>
      <c r="J34" s="14">
        <f t="shared" ref="J34" si="6">ROUND((J28*1000000)/J32,2)</f>
        <v>45459.56</v>
      </c>
    </row>
    <row r="36" spans="1:10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</row>
    <row r="37" spans="1:10" s="10" customFormat="1" ht="10" x14ac:dyDescent="0.2">
      <c r="A37" s="10" t="s">
        <v>24</v>
      </c>
    </row>
    <row r="38" spans="1:10" s="10" customFormat="1" ht="10" x14ac:dyDescent="0.2"/>
    <row r="39" spans="1:10" s="10" customFormat="1" ht="12" x14ac:dyDescent="0.2">
      <c r="A39" s="10" t="s">
        <v>26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s="10" customFormat="1" ht="14.5" x14ac:dyDescent="0.35">
      <c r="B40" s="15"/>
      <c r="C40" s="15"/>
      <c r="D40" s="15"/>
      <c r="E40" s="15"/>
      <c r="F40" s="15"/>
      <c r="G40" s="15"/>
      <c r="H40" s="15"/>
      <c r="I40" s="15"/>
      <c r="J40" s="15"/>
    </row>
    <row r="41" spans="1:10" x14ac:dyDescent="0.25"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B43" s="6"/>
      <c r="C43" s="6"/>
      <c r="D43" s="6"/>
      <c r="E43" s="6"/>
      <c r="F43" s="6"/>
      <c r="G43" s="6"/>
      <c r="H43" s="6"/>
      <c r="I43" s="6"/>
      <c r="J43" s="6"/>
    </row>
  </sheetData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 constant prices 2013-2021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2025-04-11T20:18:00Z</dcterms:created>
  <dcterms:modified xsi:type="dcterms:W3CDTF">2025-06-10T15:46:10Z</dcterms:modified>
</cp:coreProperties>
</file>