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araR\Documents\"/>
    </mc:Choice>
  </mc:AlternateContent>
  <xr:revisionPtr revIDLastSave="0" documentId="8_{00B0DD45-B5CB-4398-8B08-01864F0391EB}" xr6:coauthVersionLast="36" xr6:coauthVersionMax="36" xr10:uidLastSave="{00000000-0000-0000-0000-000000000000}"/>
  <bookViews>
    <workbookView xWindow="0" yWindow="0" windowWidth="38400" windowHeight="17610" xr2:uid="{00000000-000D-0000-FFFF-FFFF00000000}"/>
  </bookViews>
  <sheets>
    <sheet name="GDP constant prices 2013-2020" sheetId="2" r:id="rId1"/>
  </sheets>
  <definedNames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2" l="1"/>
  <c r="D24" i="2"/>
  <c r="D28" i="2" s="1"/>
  <c r="E24" i="2"/>
  <c r="E28" i="2" s="1"/>
  <c r="F24" i="2"/>
  <c r="F28" i="2" s="1"/>
  <c r="G24" i="2"/>
  <c r="G28" i="2" s="1"/>
  <c r="H24" i="2"/>
  <c r="H28" i="2" s="1"/>
  <c r="I24" i="2"/>
  <c r="I28" i="2" s="1"/>
  <c r="C28" i="2"/>
  <c r="B24" i="2"/>
  <c r="B28" i="2" s="1"/>
  <c r="B34" i="2" s="1"/>
  <c r="H34" i="2" l="1"/>
  <c r="H30" i="2"/>
  <c r="I34" i="2"/>
  <c r="I30" i="2"/>
  <c r="G34" i="2"/>
  <c r="G30" i="2"/>
  <c r="F34" i="2"/>
  <c r="F30" i="2"/>
  <c r="E34" i="2"/>
  <c r="E30" i="2"/>
  <c r="D34" i="2"/>
  <c r="D30" i="2"/>
  <c r="C34" i="2"/>
  <c r="C30" i="2"/>
</calcChain>
</file>

<file path=xl/sharedStrings.xml><?xml version="1.0" encoding="utf-8"?>
<sst xmlns="http://schemas.openxmlformats.org/spreadsheetml/2006/main" count="31" uniqueCount="31">
  <si>
    <t>Agriculture, forestry and fishing; mining and quarrying</t>
  </si>
  <si>
    <t>Manufacturing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</si>
  <si>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</si>
  <si>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</si>
  <si>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</si>
  <si>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</si>
  <si>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</si>
  <si>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</si>
  <si>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</si>
  <si>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</si>
  <si>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</si>
  <si>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</si>
  <si>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</si>
  <si>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</si>
  <si>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</si>
  <si>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</si>
  <si>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</si>
  <si>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Total taxes less subsidies on products</t>
  </si>
  <si>
    <r>
      <t xml:space="preserve">2019 </t>
    </r>
    <r>
      <rPr>
        <sz val="10"/>
        <rFont val="Calibri"/>
        <family val="2"/>
      </rPr>
      <t>²</t>
    </r>
  </si>
  <si>
    <r>
      <t xml:space="preserve">2020 </t>
    </r>
    <r>
      <rPr>
        <sz val="10"/>
        <rFont val="Calibri"/>
        <family val="2"/>
      </rPr>
      <t>²</t>
    </r>
  </si>
  <si>
    <t>Industries</t>
  </si>
  <si>
    <t>Electricity, gas, steam and air conditioning supply/Water supply; sewerage, waste management and remediation activities</t>
  </si>
  <si>
    <t xml:space="preserve">Total </t>
  </si>
  <si>
    <t>4. Midyear population (number of persons)</t>
  </si>
  <si>
    <t>Source: Central Bureau of Statistics, Aruba</t>
  </si>
  <si>
    <t>Gross domestic product at constant prices in (AFL million)</t>
  </si>
  <si>
    <r>
      <t xml:space="preserve">¹) In constant prices; </t>
    </r>
    <r>
      <rPr>
        <vertAlign val="superscript"/>
        <sz val="8"/>
        <color rgb="FF000000"/>
        <rFont val="Arial"/>
        <family val="2"/>
      </rPr>
      <t>2</t>
    </r>
    <r>
      <rPr>
        <sz val="8"/>
        <color indexed="8"/>
        <rFont val="Arial"/>
        <family val="2"/>
      </rPr>
      <t>) Preliminary figures</t>
    </r>
  </si>
  <si>
    <t>1. Production approach at constant prices</t>
  </si>
  <si>
    <r>
      <t>2</t>
    </r>
    <r>
      <rPr>
        <sz val="10"/>
        <rFont val="Calibri"/>
        <family val="2"/>
      </rPr>
      <t>. ¹</t>
    </r>
    <r>
      <rPr>
        <sz val="10"/>
        <rFont val="Arial"/>
        <family val="2"/>
      </rPr>
      <t xml:space="preserve"> Real gross domestic product at market prices</t>
    </r>
  </si>
  <si>
    <r>
      <t xml:space="preserve">5. </t>
    </r>
    <r>
      <rPr>
        <sz val="10"/>
        <rFont val="Calibri"/>
        <family val="2"/>
      </rPr>
      <t xml:space="preserve">¹ </t>
    </r>
    <r>
      <rPr>
        <sz val="10"/>
        <rFont val="Arial"/>
        <family val="2"/>
      </rPr>
      <t>Real gross domestic product per capita (in AFL)</t>
    </r>
  </si>
  <si>
    <r>
      <t xml:space="preserve">3. </t>
    </r>
    <r>
      <rPr>
        <sz val="10"/>
        <rFont val="Arial"/>
        <family val="2"/>
      </rPr>
      <t>Percentage change real gross domestic product at market prices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</si>
</sst>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Calibri"/>
      <family val="2"/>
    </font>
    <font>
      <sz val="8"/>
      <color indexed="8"/>
      <name val="Arial"/>
      <family val="2"/>
    </font>
    <font>
      <vertAlign val="superscript"/>
      <sz val="8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1" applyFont="1"/>
    <xf numFmtId="0" fontId="1" fillId="2" borderId="0" xfId="1" applyFill="1"/>
    <xf numFmtId="0" fontId="3" fillId="3" borderId="0" xfId="1" applyFont="1" applyFill="1"/>
    <xf numFmtId="0" fontId="3" fillId="3" borderId="1" xfId="1" applyFont="1" applyFill="1" applyBorder="1" applyAlignment="1">
      <alignment horizontal="center"/>
    </xf>
    <xf numFmtId="0" fontId="1" fillId="2" borderId="0" xfId="1" applyFont="1" applyFill="1"/>
    <xf numFmtId="0" fontId="1" fillId="2" borderId="0" xfId="1" applyFill="1" applyAlignment="1">
      <alignment horizontal="left" indent="2"/>
    </xf>
    <xf numFmtId="43" fontId="1" fillId="2" borderId="0" xfId="1" applyNumberFormat="1" applyFill="1"/>
    <xf numFmtId="43" fontId="1" fillId="2" borderId="0" xfId="2" applyFont="1" applyFill="1"/>
    <xf numFmtId="0" fontId="5" fillId="3" borderId="0" xfId="1" applyFont="1" applyFill="1"/>
    <xf numFmtId="43" fontId="5" fillId="3" borderId="0" xfId="2" applyFont="1" applyFill="1"/>
    <xf numFmtId="0" fontId="5" fillId="2" borderId="0" xfId="1" applyFont="1" applyFill="1"/>
    <xf numFmtId="43" fontId="5" fillId="2" borderId="0" xfId="1" applyNumberFormat="1" applyFont="1" applyFill="1"/>
    <xf numFmtId="43" fontId="7" fillId="2" borderId="0" xfId="2" applyFont="1" applyFill="1"/>
    <xf numFmtId="164" fontId="7" fillId="2" borderId="0" xfId="3" applyNumberFormat="1" applyFont="1" applyFill="1"/>
    <xf numFmtId="165" fontId="7" fillId="2" borderId="0" xfId="2" applyNumberFormat="1" applyFont="1" applyFill="1"/>
    <xf numFmtId="43" fontId="0" fillId="2" borderId="0" xfId="2" applyNumberFormat="1" applyFont="1" applyFill="1"/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3"/>
  <sheetViews>
    <sheetView tabSelected="1" zoomScale="85" zoomScaleNormal="85" workbookViewId="0">
      <selection activeCell="L7" sqref="L7"/>
    </sheetView>
  </sheetViews>
  <sheetFormatPr defaultColWidth="9.1796875" defaultRowHeight="12.5" x14ac:dyDescent="0.25"/>
  <cols>
    <col min="1" max="1" width="64.453125" style="2" customWidth="1"/>
    <col min="2" max="2" width="9.81640625" style="2" customWidth="1"/>
    <col min="3" max="5" width="10.7265625" style="2" bestFit="1" customWidth="1"/>
    <col min="6" max="6" width="10.26953125" style="2" bestFit="1" customWidth="1"/>
    <col min="7" max="7" width="10.7265625" style="2" bestFit="1" customWidth="1"/>
    <col min="8" max="8" width="10.26953125" style="2" bestFit="1" customWidth="1"/>
    <col min="9" max="9" width="9.81640625" style="2" bestFit="1" customWidth="1"/>
    <col min="10" max="19" width="9.1796875" style="2"/>
    <col min="20" max="20" width="11.81640625" style="2" bestFit="1" customWidth="1"/>
    <col min="21" max="16384" width="9.1796875" style="2"/>
  </cols>
  <sheetData>
    <row r="1" spans="1:15" ht="14" x14ac:dyDescent="0.3">
      <c r="A1" s="1" t="s">
        <v>25</v>
      </c>
    </row>
    <row r="2" spans="1:15" s="5" customFormat="1" ht="13" x14ac:dyDescent="0.3">
      <c r="A2" s="3"/>
      <c r="B2" s="4">
        <v>2013</v>
      </c>
      <c r="C2" s="4">
        <v>2014</v>
      </c>
      <c r="D2" s="4">
        <v>2015</v>
      </c>
      <c r="E2" s="4">
        <v>2016</v>
      </c>
      <c r="F2" s="4">
        <v>2017</v>
      </c>
      <c r="G2" s="4">
        <v>2018</v>
      </c>
      <c r="H2" s="4" t="s">
        <v>18</v>
      </c>
      <c r="I2" s="4" t="s">
        <v>19</v>
      </c>
    </row>
    <row r="3" spans="1:15" x14ac:dyDescent="0.25">
      <c r="A3" s="5"/>
      <c r="B3" s="5"/>
      <c r="C3" s="5"/>
      <c r="D3" s="5"/>
      <c r="E3" s="5"/>
      <c r="F3" s="5"/>
      <c r="G3" s="5"/>
      <c r="H3" s="5"/>
      <c r="I3" s="5"/>
    </row>
    <row r="4" spans="1:15" s="5" customFormat="1" x14ac:dyDescent="0.25">
      <c r="A4" s="5" t="s">
        <v>27</v>
      </c>
    </row>
    <row r="5" spans="1:15" s="5" customFormat="1" x14ac:dyDescent="0.25">
      <c r="A5" s="5" t="s">
        <v>20</v>
      </c>
    </row>
    <row r="6" spans="1:15" x14ac:dyDescent="0.25">
      <c r="A6" s="6" t="s">
        <v>0</v>
      </c>
      <c r="B6" s="13">
        <v>0.87</v>
      </c>
      <c r="C6" s="13">
        <v>0.83399999999999996</v>
      </c>
      <c r="D6" s="13">
        <v>0.72799999999999998</v>
      </c>
      <c r="E6" s="13">
        <v>1.218</v>
      </c>
      <c r="F6" s="13">
        <v>1.4450000000000001</v>
      </c>
      <c r="G6" s="13">
        <v>0.755</v>
      </c>
      <c r="H6" s="13">
        <v>0.65200000000000002</v>
      </c>
      <c r="I6" s="13">
        <v>0.60799999999999998</v>
      </c>
      <c r="O6" s="7"/>
    </row>
    <row r="7" spans="1:15" x14ac:dyDescent="0.25">
      <c r="A7" s="6" t="s">
        <v>1</v>
      </c>
      <c r="B7" s="13">
        <v>159.31</v>
      </c>
      <c r="C7" s="13">
        <v>146.45400000000001</v>
      </c>
      <c r="D7" s="13">
        <v>146.446</v>
      </c>
      <c r="E7" s="13">
        <v>154.458</v>
      </c>
      <c r="F7" s="13">
        <v>168.15700000000001</v>
      </c>
      <c r="G7" s="13">
        <v>174.03</v>
      </c>
      <c r="H7" s="13">
        <v>168.857</v>
      </c>
      <c r="I7" s="13">
        <v>147.994</v>
      </c>
      <c r="O7" s="7"/>
    </row>
    <row r="8" spans="1:15" x14ac:dyDescent="0.25">
      <c r="A8" s="6" t="s">
        <v>21</v>
      </c>
      <c r="B8" s="13">
        <v>152.36000000000001</v>
      </c>
      <c r="C8" s="13">
        <v>154.05699999999999</v>
      </c>
      <c r="D8" s="13">
        <v>157.09399999999999</v>
      </c>
      <c r="E8" s="13">
        <v>160.976</v>
      </c>
      <c r="F8" s="13">
        <v>160.93100000000001</v>
      </c>
      <c r="G8" s="13">
        <v>159.434</v>
      </c>
      <c r="H8" s="13">
        <v>165.411</v>
      </c>
      <c r="I8" s="13">
        <v>147.15799999999999</v>
      </c>
      <c r="O8" s="7"/>
    </row>
    <row r="9" spans="1:15" x14ac:dyDescent="0.25">
      <c r="A9" s="6" t="s">
        <v>2</v>
      </c>
      <c r="B9" s="13">
        <v>213.22</v>
      </c>
      <c r="C9" s="13">
        <v>223.624</v>
      </c>
      <c r="D9" s="13">
        <v>270.71899999999999</v>
      </c>
      <c r="E9" s="13">
        <v>286.34100000000001</v>
      </c>
      <c r="F9" s="13">
        <v>315.25099999999998</v>
      </c>
      <c r="G9" s="13">
        <v>314.56099999999998</v>
      </c>
      <c r="H9" s="13">
        <v>311.27600000000001</v>
      </c>
      <c r="I9" s="13">
        <v>240.208</v>
      </c>
      <c r="O9" s="7"/>
    </row>
    <row r="10" spans="1:15" x14ac:dyDescent="0.25">
      <c r="A10" s="6" t="s">
        <v>3</v>
      </c>
      <c r="B10" s="13">
        <v>475.74</v>
      </c>
      <c r="C10" s="13">
        <v>473.49400000000003</v>
      </c>
      <c r="D10" s="13">
        <v>478.64800000000002</v>
      </c>
      <c r="E10" s="13">
        <v>489.30599999999998</v>
      </c>
      <c r="F10" s="13">
        <v>508.03100000000001</v>
      </c>
      <c r="G10" s="13">
        <v>535.08799999999997</v>
      </c>
      <c r="H10" s="13">
        <v>517.45799999999997</v>
      </c>
      <c r="I10" s="13">
        <v>404.46100000000001</v>
      </c>
      <c r="O10" s="7"/>
    </row>
    <row r="11" spans="1:15" x14ac:dyDescent="0.25">
      <c r="A11" s="6" t="s">
        <v>4</v>
      </c>
      <c r="B11" s="13">
        <v>214.31</v>
      </c>
      <c r="C11" s="13">
        <v>223.369</v>
      </c>
      <c r="D11" s="13">
        <v>239.01900000000001</v>
      </c>
      <c r="E11" s="13">
        <v>230.63399999999999</v>
      </c>
      <c r="F11" s="13">
        <v>240.48500000000001</v>
      </c>
      <c r="G11" s="13">
        <v>242.12100000000001</v>
      </c>
      <c r="H11" s="13">
        <v>246.06399999999999</v>
      </c>
      <c r="I11" s="13">
        <v>109.28</v>
      </c>
      <c r="O11" s="7"/>
    </row>
    <row r="12" spans="1:15" x14ac:dyDescent="0.25">
      <c r="A12" s="6" t="s">
        <v>5</v>
      </c>
      <c r="B12" s="13">
        <v>726.76</v>
      </c>
      <c r="C12" s="13">
        <v>777.75400000000002</v>
      </c>
      <c r="D12" s="13">
        <v>834.82600000000002</v>
      </c>
      <c r="E12" s="13">
        <v>804.42200000000003</v>
      </c>
      <c r="F12" s="13">
        <v>804.09500000000003</v>
      </c>
      <c r="G12" s="13">
        <v>813.476</v>
      </c>
      <c r="H12" s="13">
        <v>828.63199999999995</v>
      </c>
      <c r="I12" s="13">
        <v>353.78800000000001</v>
      </c>
      <c r="O12" s="7"/>
    </row>
    <row r="13" spans="1:15" x14ac:dyDescent="0.25">
      <c r="A13" s="6" t="s">
        <v>6</v>
      </c>
      <c r="B13" s="13">
        <v>154.44999999999999</v>
      </c>
      <c r="C13" s="13">
        <v>144.47399999999999</v>
      </c>
      <c r="D13" s="13">
        <v>154.351</v>
      </c>
      <c r="E13" s="13">
        <v>158.179</v>
      </c>
      <c r="F13" s="13">
        <v>154.23099999999999</v>
      </c>
      <c r="G13" s="13">
        <v>151.613</v>
      </c>
      <c r="H13" s="13">
        <v>136.316</v>
      </c>
      <c r="I13" s="13">
        <v>119.886</v>
      </c>
      <c r="O13" s="7"/>
    </row>
    <row r="14" spans="1:15" x14ac:dyDescent="0.25">
      <c r="A14" s="6" t="s">
        <v>7</v>
      </c>
      <c r="B14" s="13">
        <v>411.68</v>
      </c>
      <c r="C14" s="13">
        <v>418.322</v>
      </c>
      <c r="D14" s="13">
        <v>404.46499999999997</v>
      </c>
      <c r="E14" s="13">
        <v>413.75299999999999</v>
      </c>
      <c r="F14" s="13">
        <v>424.13200000000001</v>
      </c>
      <c r="G14" s="13">
        <v>444.82100000000003</v>
      </c>
      <c r="H14" s="13">
        <v>452.84399999999999</v>
      </c>
      <c r="I14" s="13">
        <v>395.96800000000002</v>
      </c>
      <c r="O14" s="7"/>
    </row>
    <row r="15" spans="1:15" x14ac:dyDescent="0.25">
      <c r="A15" s="6" t="s">
        <v>8</v>
      </c>
      <c r="B15" s="13">
        <v>412.56</v>
      </c>
      <c r="C15" s="13">
        <v>428.39</v>
      </c>
      <c r="D15" s="13">
        <v>470.041</v>
      </c>
      <c r="E15" s="13">
        <v>508.43200000000002</v>
      </c>
      <c r="F15" s="13">
        <v>498.57499999999999</v>
      </c>
      <c r="G15" s="13">
        <v>500.19400000000002</v>
      </c>
      <c r="H15" s="13">
        <v>505.75299999999999</v>
      </c>
      <c r="I15" s="13">
        <v>498.24200000000002</v>
      </c>
      <c r="O15" s="7"/>
    </row>
    <row r="16" spans="1:15" x14ac:dyDescent="0.25">
      <c r="A16" s="6" t="s">
        <v>9</v>
      </c>
      <c r="B16" s="13">
        <v>102.55</v>
      </c>
      <c r="C16" s="13">
        <v>113.226</v>
      </c>
      <c r="D16" s="13">
        <v>113.33799999999999</v>
      </c>
      <c r="E16" s="13">
        <v>117.61</v>
      </c>
      <c r="F16" s="13">
        <v>130.023</v>
      </c>
      <c r="G16" s="13">
        <v>134.85900000000001</v>
      </c>
      <c r="H16" s="13">
        <v>113.792</v>
      </c>
      <c r="I16" s="13">
        <v>106.039</v>
      </c>
      <c r="O16" s="7"/>
    </row>
    <row r="17" spans="1:20" x14ac:dyDescent="0.25">
      <c r="A17" s="6" t="s">
        <v>10</v>
      </c>
      <c r="B17" s="13">
        <v>202.99</v>
      </c>
      <c r="C17" s="13">
        <v>204.739</v>
      </c>
      <c r="D17" s="13">
        <v>215.80600000000001</v>
      </c>
      <c r="E17" s="13">
        <v>222.655</v>
      </c>
      <c r="F17" s="13">
        <v>252.38800000000001</v>
      </c>
      <c r="G17" s="13">
        <v>260.72199999999998</v>
      </c>
      <c r="H17" s="13">
        <v>242.465</v>
      </c>
      <c r="I17" s="13">
        <v>145.15700000000001</v>
      </c>
      <c r="O17" s="7"/>
    </row>
    <row r="18" spans="1:20" x14ac:dyDescent="0.25">
      <c r="A18" s="6" t="s">
        <v>11</v>
      </c>
      <c r="B18" s="13">
        <v>646.21</v>
      </c>
      <c r="C18" s="13">
        <v>611.404</v>
      </c>
      <c r="D18" s="13">
        <v>587.52499999999998</v>
      </c>
      <c r="E18" s="13">
        <v>577.13699999999994</v>
      </c>
      <c r="F18" s="13">
        <v>585.36599999999999</v>
      </c>
      <c r="G18" s="13">
        <v>577.40700000000004</v>
      </c>
      <c r="H18" s="13">
        <v>567.42399999999998</v>
      </c>
      <c r="I18" s="13">
        <v>562.29700000000003</v>
      </c>
      <c r="O18" s="7"/>
    </row>
    <row r="19" spans="1:20" x14ac:dyDescent="0.25">
      <c r="A19" s="6" t="s">
        <v>12</v>
      </c>
      <c r="B19" s="13">
        <v>142.71</v>
      </c>
      <c r="C19" s="13">
        <v>145.125</v>
      </c>
      <c r="D19" s="13">
        <v>151.11500000000001</v>
      </c>
      <c r="E19" s="13">
        <v>148.9</v>
      </c>
      <c r="F19" s="13">
        <v>162.066</v>
      </c>
      <c r="G19" s="13">
        <v>182.499</v>
      </c>
      <c r="H19" s="13">
        <v>185.697</v>
      </c>
      <c r="I19" s="13">
        <v>170.16399999999999</v>
      </c>
      <c r="O19" s="7"/>
    </row>
    <row r="20" spans="1:20" x14ac:dyDescent="0.25">
      <c r="A20" s="6" t="s">
        <v>13</v>
      </c>
      <c r="B20" s="13">
        <v>207.23</v>
      </c>
      <c r="C20" s="13">
        <v>207.964</v>
      </c>
      <c r="D20" s="13">
        <v>211.56800000000001</v>
      </c>
      <c r="E20" s="13">
        <v>219.05699999999999</v>
      </c>
      <c r="F20" s="13">
        <v>245.42</v>
      </c>
      <c r="G20" s="13">
        <v>263.68400000000003</v>
      </c>
      <c r="H20" s="13">
        <v>254.60599999999999</v>
      </c>
      <c r="I20" s="13">
        <v>245.56800000000001</v>
      </c>
      <c r="O20" s="7"/>
    </row>
    <row r="21" spans="1:20" x14ac:dyDescent="0.25">
      <c r="A21" s="6" t="s">
        <v>14</v>
      </c>
      <c r="B21" s="13">
        <v>135.69</v>
      </c>
      <c r="C21" s="13">
        <v>142.17099999999999</v>
      </c>
      <c r="D21" s="13">
        <v>150.512</v>
      </c>
      <c r="E21" s="13">
        <v>147.393</v>
      </c>
      <c r="F21" s="13">
        <v>148.38399999999999</v>
      </c>
      <c r="G21" s="13">
        <v>149.48500000000001</v>
      </c>
      <c r="H21" s="13">
        <v>153.53899999999999</v>
      </c>
      <c r="I21" s="13">
        <v>98.915999999999997</v>
      </c>
      <c r="O21" s="7"/>
    </row>
    <row r="22" spans="1:20" x14ac:dyDescent="0.25">
      <c r="A22" s="6" t="s">
        <v>15</v>
      </c>
      <c r="B22" s="13">
        <v>42.3</v>
      </c>
      <c r="C22" s="13">
        <v>43.671999999999997</v>
      </c>
      <c r="D22" s="13">
        <v>40.582000000000001</v>
      </c>
      <c r="E22" s="13">
        <v>40.4</v>
      </c>
      <c r="F22" s="13">
        <v>40.037999999999997</v>
      </c>
      <c r="G22" s="13">
        <v>42.058999999999997</v>
      </c>
      <c r="H22" s="13">
        <v>41.866</v>
      </c>
      <c r="I22" s="13">
        <v>31.538</v>
      </c>
      <c r="O22" s="7"/>
    </row>
    <row r="23" spans="1:20" x14ac:dyDescent="0.25">
      <c r="A23" s="6" t="s">
        <v>16</v>
      </c>
      <c r="B23" s="13">
        <v>39.93</v>
      </c>
      <c r="C23" s="13">
        <v>40.469000000000001</v>
      </c>
      <c r="D23" s="13">
        <v>41.225999999999999</v>
      </c>
      <c r="E23" s="13">
        <v>41.228999999999999</v>
      </c>
      <c r="F23" s="13">
        <v>42.741999999999997</v>
      </c>
      <c r="G23" s="13">
        <v>42.448</v>
      </c>
      <c r="H23" s="13">
        <v>43.655999999999999</v>
      </c>
      <c r="I23" s="13">
        <v>27.173999999999999</v>
      </c>
      <c r="O23" s="7"/>
    </row>
    <row r="24" spans="1:20" x14ac:dyDescent="0.25">
      <c r="A24" s="5" t="s">
        <v>22</v>
      </c>
      <c r="B24" s="13">
        <f t="shared" ref="B24:I24" si="0">SUM(B6:B23)</f>
        <v>4440.87</v>
      </c>
      <c r="C24" s="13">
        <f t="shared" si="0"/>
        <v>4499.5420000000004</v>
      </c>
      <c r="D24" s="13">
        <f t="shared" si="0"/>
        <v>4668.0090000000009</v>
      </c>
      <c r="E24" s="13">
        <f t="shared" si="0"/>
        <v>4722.0999999999995</v>
      </c>
      <c r="F24" s="13">
        <f t="shared" si="0"/>
        <v>4881.76</v>
      </c>
      <c r="G24" s="13">
        <f t="shared" si="0"/>
        <v>4989.2560000000003</v>
      </c>
      <c r="H24" s="13">
        <f t="shared" si="0"/>
        <v>4936.3079999999991</v>
      </c>
      <c r="I24" s="13">
        <f t="shared" si="0"/>
        <v>3804.4460000000013</v>
      </c>
      <c r="O24" s="7"/>
    </row>
    <row r="25" spans="1:20" x14ac:dyDescent="0.25">
      <c r="A25" s="5"/>
      <c r="B25" s="13"/>
      <c r="C25" s="13"/>
      <c r="D25" s="13"/>
      <c r="E25" s="13"/>
      <c r="F25" s="13"/>
      <c r="G25" s="13"/>
      <c r="H25" s="13"/>
      <c r="I25" s="13"/>
      <c r="O25" s="7"/>
    </row>
    <row r="26" spans="1:20" x14ac:dyDescent="0.25">
      <c r="A26" s="2" t="s">
        <v>17</v>
      </c>
      <c r="B26" s="13">
        <v>441.98</v>
      </c>
      <c r="C26" s="13">
        <v>447.46</v>
      </c>
      <c r="D26" s="13">
        <v>444.41999999999996</v>
      </c>
      <c r="E26" s="13">
        <v>455.90999999999997</v>
      </c>
      <c r="F26" s="13">
        <v>475.67999999999995</v>
      </c>
      <c r="G26" s="13">
        <v>521.37299999999993</v>
      </c>
      <c r="H26" s="13">
        <v>625.01</v>
      </c>
      <c r="I26" s="13">
        <v>448.21</v>
      </c>
      <c r="O26" s="7"/>
    </row>
    <row r="27" spans="1:20" x14ac:dyDescent="0.25">
      <c r="B27" s="13"/>
      <c r="C27" s="13"/>
      <c r="D27" s="13"/>
      <c r="E27" s="13"/>
      <c r="F27" s="13"/>
      <c r="G27" s="13"/>
      <c r="H27" s="13"/>
      <c r="I27" s="13"/>
      <c r="K27" s="5"/>
      <c r="L27" s="5"/>
      <c r="M27" s="5"/>
      <c r="O27" s="7"/>
    </row>
    <row r="28" spans="1:20" s="5" customFormat="1" ht="13" x14ac:dyDescent="0.3">
      <c r="A28" s="5" t="s">
        <v>28</v>
      </c>
      <c r="B28" s="8">
        <f t="shared" ref="B28:I28" si="1">B24+B26</f>
        <v>4882.8500000000004</v>
      </c>
      <c r="C28" s="8">
        <f t="shared" si="1"/>
        <v>4947.0020000000004</v>
      </c>
      <c r="D28" s="8">
        <f t="shared" si="1"/>
        <v>5112.429000000001</v>
      </c>
      <c r="E28" s="8">
        <f t="shared" si="1"/>
        <v>5178.0099999999993</v>
      </c>
      <c r="F28" s="8">
        <f t="shared" si="1"/>
        <v>5357.4400000000005</v>
      </c>
      <c r="G28" s="8">
        <f t="shared" si="1"/>
        <v>5510.6289999999999</v>
      </c>
      <c r="H28" s="8">
        <f t="shared" si="1"/>
        <v>5561.3179999999993</v>
      </c>
      <c r="I28" s="8">
        <f t="shared" si="1"/>
        <v>4252.6560000000009</v>
      </c>
      <c r="K28" s="2"/>
      <c r="L28" s="2"/>
      <c r="M28" s="2"/>
      <c r="O28" s="7"/>
    </row>
    <row r="29" spans="1:20" x14ac:dyDescent="0.25">
      <c r="B29" s="13"/>
      <c r="C29" s="13"/>
      <c r="D29" s="13"/>
      <c r="E29" s="13"/>
      <c r="F29" s="13"/>
      <c r="G29" s="13"/>
      <c r="H29" s="13"/>
      <c r="I29" s="13"/>
    </row>
    <row r="30" spans="1:20" x14ac:dyDescent="0.25">
      <c r="A30" s="5" t="s">
        <v>30</v>
      </c>
      <c r="B30" s="14"/>
      <c r="C30" s="14">
        <f>C28/B28-1</f>
        <v>1.3138228698403642E-2</v>
      </c>
      <c r="D30" s="14">
        <f t="shared" ref="D30:I30" si="2">D28/C28-1</f>
        <v>3.3439849023711776E-2</v>
      </c>
      <c r="E30" s="14">
        <f t="shared" si="2"/>
        <v>1.2827757607978274E-2</v>
      </c>
      <c r="F30" s="14">
        <f t="shared" si="2"/>
        <v>3.4652308512343799E-2</v>
      </c>
      <c r="G30" s="14">
        <f t="shared" si="2"/>
        <v>2.8593694003105741E-2</v>
      </c>
      <c r="H30" s="14">
        <f t="shared" si="2"/>
        <v>9.1984054814793215E-3</v>
      </c>
      <c r="I30" s="14">
        <f t="shared" si="2"/>
        <v>-0.2353150817845695</v>
      </c>
      <c r="P30" s="7"/>
      <c r="Q30" s="7"/>
      <c r="R30" s="7"/>
      <c r="S30" s="7"/>
      <c r="T30" s="7"/>
    </row>
    <row r="31" spans="1:20" x14ac:dyDescent="0.25">
      <c r="A31" s="5"/>
      <c r="B31" s="5"/>
      <c r="C31" s="5"/>
      <c r="D31" s="5"/>
      <c r="E31" s="5"/>
      <c r="F31" s="5"/>
      <c r="G31" s="5"/>
      <c r="H31" s="5"/>
      <c r="I31" s="5"/>
      <c r="P31" s="7"/>
      <c r="Q31" s="7"/>
      <c r="R31" s="7"/>
      <c r="S31" s="7"/>
      <c r="T31" s="7"/>
    </row>
    <row r="32" spans="1:20" x14ac:dyDescent="0.25">
      <c r="A32" s="5" t="s">
        <v>23</v>
      </c>
      <c r="B32" s="15">
        <v>105675</v>
      </c>
      <c r="C32" s="15">
        <v>106807</v>
      </c>
      <c r="D32" s="15">
        <v>107906</v>
      </c>
      <c r="E32" s="15">
        <v>108727</v>
      </c>
      <c r="F32" s="15">
        <v>108735</v>
      </c>
      <c r="G32" s="15">
        <v>108908</v>
      </c>
      <c r="H32" s="15">
        <v>109203</v>
      </c>
      <c r="I32" s="15">
        <v>108587</v>
      </c>
      <c r="P32" s="7"/>
      <c r="Q32" s="7"/>
      <c r="R32" s="7"/>
      <c r="S32" s="7"/>
      <c r="T32" s="7"/>
    </row>
    <row r="33" spans="1:20" x14ac:dyDescent="0.25">
      <c r="A33" s="5"/>
      <c r="B33" s="5"/>
      <c r="C33" s="5"/>
      <c r="D33" s="5"/>
      <c r="E33" s="5"/>
      <c r="F33" s="5"/>
      <c r="G33" s="5"/>
      <c r="H33" s="5"/>
      <c r="I33" s="5"/>
      <c r="P33" s="7"/>
      <c r="Q33" s="7"/>
      <c r="R33" s="7"/>
      <c r="S33" s="7"/>
      <c r="T33" s="7"/>
    </row>
    <row r="34" spans="1:20" ht="13" x14ac:dyDescent="0.3">
      <c r="A34" s="5" t="s">
        <v>29</v>
      </c>
      <c r="B34" s="15">
        <f>ROUND((B28*1000000)/B32,2)</f>
        <v>46206.29</v>
      </c>
      <c r="C34" s="15">
        <f t="shared" ref="C34:I34" si="3">ROUND((C28*1000000)/C32,2)</f>
        <v>46317.21</v>
      </c>
      <c r="D34" s="15">
        <f t="shared" si="3"/>
        <v>47378.54</v>
      </c>
      <c r="E34" s="15">
        <f t="shared" si="3"/>
        <v>47623.96</v>
      </c>
      <c r="F34" s="15">
        <f t="shared" si="3"/>
        <v>49270.61</v>
      </c>
      <c r="G34" s="15">
        <f t="shared" si="3"/>
        <v>50598.94</v>
      </c>
      <c r="H34" s="15">
        <f t="shared" si="3"/>
        <v>50926.42</v>
      </c>
      <c r="I34" s="15">
        <f t="shared" si="3"/>
        <v>39163.58</v>
      </c>
      <c r="P34" s="7"/>
      <c r="Q34" s="7"/>
      <c r="R34" s="7"/>
      <c r="S34" s="7"/>
      <c r="T34" s="7"/>
    </row>
    <row r="35" spans="1:20" x14ac:dyDescent="0.25">
      <c r="A35" s="5"/>
    </row>
    <row r="36" spans="1:20" x14ac:dyDescent="0.25">
      <c r="A36" s="9"/>
      <c r="B36" s="10"/>
      <c r="C36" s="10"/>
      <c r="D36" s="10"/>
      <c r="E36" s="10"/>
      <c r="F36" s="10"/>
      <c r="G36" s="10"/>
      <c r="H36" s="10"/>
      <c r="I36" s="10"/>
    </row>
    <row r="37" spans="1:20" s="11" customFormat="1" ht="10" x14ac:dyDescent="0.2">
      <c r="A37" s="11" t="s">
        <v>24</v>
      </c>
    </row>
    <row r="38" spans="1:20" s="11" customFormat="1" ht="10" x14ac:dyDescent="0.2"/>
    <row r="39" spans="1:20" s="11" customFormat="1" ht="12" x14ac:dyDescent="0.2">
      <c r="A39" s="11" t="s">
        <v>26</v>
      </c>
      <c r="B39" s="12"/>
      <c r="C39" s="12"/>
      <c r="D39" s="12"/>
      <c r="E39" s="12"/>
      <c r="F39" s="12"/>
      <c r="G39" s="12"/>
      <c r="H39" s="12"/>
      <c r="I39" s="12"/>
    </row>
    <row r="40" spans="1:20" s="11" customFormat="1" ht="14.5" x14ac:dyDescent="0.35">
      <c r="B40" s="16"/>
      <c r="C40" s="16"/>
      <c r="D40" s="16"/>
      <c r="E40" s="16"/>
      <c r="F40" s="16"/>
      <c r="G40" s="16"/>
      <c r="H40" s="16"/>
      <c r="I40" s="16"/>
    </row>
    <row r="41" spans="1:20" x14ac:dyDescent="0.25">
      <c r="B41" s="7"/>
      <c r="C41" s="7"/>
      <c r="D41" s="7"/>
      <c r="E41" s="7"/>
      <c r="F41" s="7"/>
      <c r="G41" s="7"/>
      <c r="H41" s="7"/>
      <c r="I41" s="7"/>
    </row>
    <row r="42" spans="1:20" x14ac:dyDescent="0.25">
      <c r="B42" s="7"/>
      <c r="C42" s="7"/>
      <c r="D42" s="7"/>
      <c r="E42" s="7"/>
      <c r="F42" s="7"/>
      <c r="G42" s="7"/>
      <c r="H42" s="7"/>
      <c r="I42" s="7"/>
    </row>
    <row r="43" spans="1:20" x14ac:dyDescent="0.25">
      <c r="B43" s="7"/>
      <c r="C43" s="7"/>
      <c r="D43" s="7"/>
      <c r="E43" s="7"/>
      <c r="F43" s="7"/>
      <c r="G43" s="7"/>
      <c r="H43" s="7"/>
      <c r="I43" s="7"/>
    </row>
  </sheetData>
  <pageMargins left="0.7" right="0.7" top="0.75" bottom="0.75" header="0.3" footer="0.3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GDP constant prices 2013-2020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Roslyn M. Vrolijk</dc:creator>
  <cp:lastModifiedBy>Damara D. Rasmijn</cp:lastModifiedBy>
  <dcterms:created xsi:type="dcterms:W3CDTF">2025-04-11T20:18:00Z</dcterms:created>
  <dcterms:modified xsi:type="dcterms:W3CDTF">2025-04-17T13:28:51Z</dcterms:modified>
</cp:coreProperties>
</file>