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ardoM\Documents\CPI\IMPORTANT FOR CPI\10 INTERNET DATA\2022\Tables\"/>
    </mc:Choice>
  </mc:AlternateContent>
  <xr:revisionPtr revIDLastSave="0" documentId="13_ncr:1_{1F1A363E-43A2-4B74-9D87-947F9BFF14FC}" xr6:coauthVersionLast="47" xr6:coauthVersionMax="47" xr10:uidLastSave="{00000000-0000-0000-0000-000000000000}"/>
  <bookViews>
    <workbookView xWindow="-110" yWindow="-110" windowWidth="38620" windowHeight="21100" xr2:uid="{94ADCA25-0BE4-4639-B5C7-2C8F11B4E404}"/>
  </bookViews>
  <sheets>
    <sheet name="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O67" i="1" l="1"/>
  <c r="AO68" i="1"/>
  <c r="AO62" i="1"/>
  <c r="AO63" i="1"/>
  <c r="AO58" i="1"/>
  <c r="AO57" i="1"/>
  <c r="AO53" i="1"/>
  <c r="AO52" i="1"/>
  <c r="AO48" i="1"/>
  <c r="AO47" i="1"/>
  <c r="AO43" i="1"/>
  <c r="AO42" i="1"/>
  <c r="AO38" i="1"/>
  <c r="AO37" i="1"/>
  <c r="AO33" i="1"/>
  <c r="AO32" i="1"/>
  <c r="AO28" i="1"/>
  <c r="AO27" i="1"/>
  <c r="AO23" i="1"/>
  <c r="AO22" i="1"/>
  <c r="AO18" i="1"/>
  <c r="AO17" i="1"/>
  <c r="AO13" i="1"/>
  <c r="AO12" i="1"/>
  <c r="AK68" i="1"/>
  <c r="AK67" i="1"/>
  <c r="AK63" i="1"/>
  <c r="AK62" i="1"/>
  <c r="AK58" i="1"/>
  <c r="AK57" i="1"/>
  <c r="AK53" i="1"/>
  <c r="AK52" i="1"/>
  <c r="AK48" i="1"/>
  <c r="AK47" i="1"/>
  <c r="AK43" i="1"/>
  <c r="AK42" i="1"/>
  <c r="AK38" i="1"/>
  <c r="AK37" i="1"/>
  <c r="AK33" i="1"/>
  <c r="AK32" i="1"/>
  <c r="AK28" i="1"/>
  <c r="AK27" i="1"/>
  <c r="AK23" i="1"/>
  <c r="AK22" i="1"/>
  <c r="AK18" i="1"/>
  <c r="AK17" i="1"/>
  <c r="AK13" i="1"/>
  <c r="AK12" i="1"/>
  <c r="AG68" i="1"/>
  <c r="AG67" i="1"/>
  <c r="AG63" i="1"/>
  <c r="AG62" i="1"/>
  <c r="AG58" i="1"/>
  <c r="AG57" i="1"/>
  <c r="AG53" i="1"/>
  <c r="AG52" i="1"/>
  <c r="AG48" i="1"/>
  <c r="AG47" i="1"/>
  <c r="AG43" i="1"/>
  <c r="AG42" i="1"/>
  <c r="AG38" i="1"/>
  <c r="AG37" i="1"/>
  <c r="AG33" i="1"/>
  <c r="AG32" i="1"/>
  <c r="AG28" i="1"/>
  <c r="AG27" i="1"/>
  <c r="AG23" i="1"/>
  <c r="AG22" i="1"/>
  <c r="AG18" i="1"/>
  <c r="AG17" i="1"/>
  <c r="AG13" i="1"/>
  <c r="AG12" i="1"/>
  <c r="AC13" i="1"/>
  <c r="AC12" i="1"/>
  <c r="V46" i="1"/>
  <c r="W46" i="1"/>
  <c r="X46" i="1"/>
  <c r="Y46" i="1"/>
  <c r="Z46" i="1"/>
  <c r="AA46" i="1"/>
  <c r="AB46" i="1"/>
  <c r="AC46" i="1"/>
  <c r="V47" i="1"/>
  <c r="W47" i="1"/>
  <c r="X47" i="1"/>
  <c r="Z47" i="1"/>
  <c r="AA47" i="1"/>
  <c r="AB47" i="1"/>
  <c r="AC47" i="1"/>
  <c r="V48" i="1"/>
  <c r="W48" i="1"/>
  <c r="X48" i="1"/>
  <c r="Z48" i="1"/>
  <c r="AA48" i="1"/>
  <c r="AB48" i="1"/>
  <c r="AC48" i="1"/>
  <c r="AC68" i="1"/>
  <c r="AC67" i="1"/>
  <c r="AC63" i="1"/>
  <c r="AC62" i="1"/>
  <c r="AC58" i="1"/>
  <c r="AC57" i="1"/>
  <c r="AC53" i="1"/>
  <c r="AC52" i="1"/>
  <c r="AC43" i="1"/>
  <c r="AC42" i="1"/>
  <c r="AC38" i="1"/>
  <c r="AC37" i="1"/>
  <c r="AC33" i="1"/>
  <c r="AC32" i="1"/>
  <c r="AC28" i="1"/>
  <c r="AC27" i="1"/>
  <c r="AC23" i="1"/>
  <c r="AC22" i="1"/>
  <c r="AC18" i="1"/>
  <c r="AC17" i="1"/>
  <c r="AC26" i="1"/>
  <c r="AC31" i="1"/>
  <c r="AC36" i="1"/>
  <c r="AC41" i="1"/>
  <c r="AC51" i="1"/>
  <c r="AO66" i="1" l="1"/>
  <c r="AO61" i="1"/>
  <c r="AO56" i="1"/>
  <c r="AO51" i="1"/>
  <c r="AO46" i="1"/>
  <c r="AO41" i="1"/>
  <c r="AO36" i="1"/>
  <c r="AO31" i="1"/>
  <c r="AO26" i="1"/>
  <c r="AO21" i="1"/>
  <c r="AO16" i="1"/>
  <c r="AO11" i="1"/>
  <c r="AN68" i="1"/>
  <c r="AN67" i="1"/>
  <c r="AN66" i="1"/>
  <c r="AN63" i="1"/>
  <c r="AN62" i="1"/>
  <c r="AN61" i="1"/>
  <c r="AN58" i="1"/>
  <c r="AN57" i="1"/>
  <c r="AN56" i="1"/>
  <c r="AN53" i="1"/>
  <c r="AN52" i="1"/>
  <c r="AN51" i="1"/>
  <c r="AN48" i="1"/>
  <c r="AN47" i="1"/>
  <c r="AN46" i="1"/>
  <c r="AN43" i="1"/>
  <c r="AN42" i="1"/>
  <c r="AN41" i="1"/>
  <c r="AN38" i="1"/>
  <c r="AN37" i="1"/>
  <c r="AN36" i="1"/>
  <c r="AN33" i="1"/>
  <c r="AN32" i="1"/>
  <c r="AN31" i="1"/>
  <c r="AN28" i="1"/>
  <c r="AN27" i="1"/>
  <c r="AN26" i="1"/>
  <c r="AN23" i="1"/>
  <c r="AN22" i="1"/>
  <c r="AN21" i="1"/>
  <c r="AN18" i="1"/>
  <c r="AN17" i="1"/>
  <c r="AN16" i="1"/>
  <c r="AN13" i="1"/>
  <c r="AN12" i="1"/>
  <c r="AN11" i="1"/>
  <c r="AM68" i="1"/>
  <c r="AM67" i="1"/>
  <c r="AM66" i="1"/>
  <c r="AM63" i="1"/>
  <c r="AM62" i="1"/>
  <c r="AM61" i="1"/>
  <c r="AM58" i="1"/>
  <c r="AM57" i="1"/>
  <c r="AM56" i="1"/>
  <c r="AM53" i="1"/>
  <c r="AM52" i="1"/>
  <c r="AM51" i="1"/>
  <c r="AM48" i="1"/>
  <c r="AM47" i="1"/>
  <c r="AM46" i="1"/>
  <c r="AM43" i="1"/>
  <c r="AM42" i="1"/>
  <c r="AM41" i="1"/>
  <c r="AM38" i="1"/>
  <c r="AM37" i="1"/>
  <c r="AM36" i="1"/>
  <c r="AM33" i="1"/>
  <c r="AM32" i="1"/>
  <c r="AM31" i="1"/>
  <c r="AM28" i="1"/>
  <c r="AM27" i="1"/>
  <c r="AM26" i="1"/>
  <c r="AM23" i="1"/>
  <c r="AM22" i="1"/>
  <c r="AM21" i="1"/>
  <c r="AM18" i="1"/>
  <c r="AM17" i="1"/>
  <c r="AM16" i="1"/>
  <c r="AM13" i="1"/>
  <c r="AM12" i="1"/>
  <c r="AM11" i="1"/>
  <c r="AL68" i="1"/>
  <c r="AL67" i="1"/>
  <c r="AL66" i="1"/>
  <c r="AL63" i="1"/>
  <c r="AL62" i="1"/>
  <c r="AL61" i="1"/>
  <c r="AL58" i="1"/>
  <c r="AL57" i="1"/>
  <c r="AL56" i="1"/>
  <c r="AL53" i="1"/>
  <c r="AL52" i="1"/>
  <c r="AL51" i="1"/>
  <c r="AL48" i="1"/>
  <c r="AL47" i="1"/>
  <c r="AL46" i="1"/>
  <c r="AL43" i="1"/>
  <c r="AL42" i="1"/>
  <c r="AL41" i="1"/>
  <c r="AL38" i="1"/>
  <c r="AL37" i="1"/>
  <c r="AL36" i="1"/>
  <c r="AL33" i="1"/>
  <c r="AL32" i="1"/>
  <c r="AL31" i="1"/>
  <c r="AL28" i="1"/>
  <c r="AL27" i="1"/>
  <c r="AL26" i="1"/>
  <c r="AL23" i="1"/>
  <c r="AL22" i="1"/>
  <c r="AL21" i="1"/>
  <c r="AJ68" i="1"/>
  <c r="AJ67" i="1"/>
  <c r="AJ66" i="1"/>
  <c r="AJ63" i="1"/>
  <c r="AJ62" i="1"/>
  <c r="AJ61" i="1"/>
  <c r="AJ58" i="1"/>
  <c r="AJ57" i="1"/>
  <c r="AJ56" i="1"/>
  <c r="AJ53" i="1"/>
  <c r="AJ52" i="1"/>
  <c r="AJ51" i="1"/>
  <c r="AJ48" i="1"/>
  <c r="AJ47" i="1"/>
  <c r="AJ46" i="1"/>
  <c r="AJ43" i="1"/>
  <c r="AJ42" i="1"/>
  <c r="AJ41" i="1"/>
  <c r="AJ38" i="1"/>
  <c r="AJ37" i="1"/>
  <c r="AJ36" i="1"/>
  <c r="AJ33" i="1"/>
  <c r="AJ32" i="1"/>
  <c r="AJ31" i="1"/>
  <c r="AJ28" i="1"/>
  <c r="AJ27" i="1"/>
  <c r="AJ26" i="1"/>
  <c r="AJ23" i="1"/>
  <c r="AJ22" i="1"/>
  <c r="AJ21" i="1"/>
  <c r="AJ18" i="1"/>
  <c r="AJ17" i="1"/>
  <c r="AJ16" i="1"/>
  <c r="AJ13" i="1"/>
  <c r="AJ12" i="1"/>
  <c r="AJ11" i="1"/>
  <c r="AI68" i="1"/>
  <c r="AI67" i="1"/>
  <c r="AI66" i="1"/>
  <c r="AI63" i="1"/>
  <c r="AI62" i="1"/>
  <c r="AI61" i="1"/>
  <c r="AI58" i="1"/>
  <c r="AI57" i="1"/>
  <c r="AI56" i="1"/>
  <c r="AI53" i="1"/>
  <c r="AI52" i="1"/>
  <c r="AI51" i="1"/>
  <c r="AI48" i="1"/>
  <c r="AI47" i="1"/>
  <c r="AI46" i="1"/>
  <c r="AI43" i="1"/>
  <c r="AI42" i="1"/>
  <c r="AI41" i="1"/>
  <c r="AI38" i="1"/>
  <c r="AI37" i="1"/>
  <c r="AI36" i="1"/>
  <c r="AI33" i="1"/>
  <c r="AI32" i="1"/>
  <c r="AI31" i="1"/>
  <c r="AI28" i="1"/>
  <c r="AI27" i="1"/>
  <c r="AI26" i="1"/>
  <c r="AI23" i="1"/>
  <c r="AI22" i="1"/>
  <c r="AI21" i="1"/>
  <c r="AI18" i="1"/>
  <c r="AI17" i="1"/>
  <c r="AI16" i="1"/>
  <c r="AL18" i="1"/>
  <c r="AL17" i="1"/>
  <c r="AL16" i="1"/>
  <c r="AL13" i="1"/>
  <c r="AL12" i="1"/>
  <c r="AL11" i="1"/>
  <c r="AF68" i="1"/>
  <c r="AF67" i="1"/>
  <c r="AF66" i="1"/>
  <c r="AF63" i="1"/>
  <c r="AF62" i="1"/>
  <c r="AF61" i="1"/>
  <c r="AF58" i="1"/>
  <c r="AF57" i="1"/>
  <c r="AF56" i="1"/>
  <c r="AF53" i="1"/>
  <c r="AF52" i="1"/>
  <c r="AF51" i="1"/>
  <c r="AF48" i="1"/>
  <c r="AF47" i="1"/>
  <c r="AF46" i="1"/>
  <c r="AF43" i="1"/>
  <c r="AF42" i="1"/>
  <c r="AF41" i="1"/>
  <c r="AF38" i="1"/>
  <c r="AF37" i="1"/>
  <c r="AF36" i="1"/>
  <c r="AF33" i="1"/>
  <c r="AF32" i="1"/>
  <c r="AF31" i="1"/>
  <c r="AF28" i="1"/>
  <c r="AF27" i="1"/>
  <c r="AF26" i="1"/>
  <c r="AF23" i="1"/>
  <c r="AF22" i="1"/>
  <c r="AF21" i="1"/>
  <c r="AF18" i="1"/>
  <c r="AF17" i="1"/>
  <c r="AF16" i="1"/>
  <c r="AE68" i="1"/>
  <c r="AE67" i="1"/>
  <c r="AE66" i="1"/>
  <c r="AE63" i="1"/>
  <c r="AE62" i="1"/>
  <c r="AE61" i="1"/>
  <c r="AE58" i="1"/>
  <c r="AE57" i="1"/>
  <c r="AE56" i="1"/>
  <c r="AE53" i="1"/>
  <c r="AE52" i="1"/>
  <c r="AE51" i="1"/>
  <c r="AE48" i="1"/>
  <c r="AE47" i="1"/>
  <c r="AE46" i="1"/>
  <c r="AE43" i="1"/>
  <c r="AE42" i="1"/>
  <c r="AE41" i="1"/>
  <c r="AE38" i="1"/>
  <c r="AE37" i="1"/>
  <c r="AE36" i="1"/>
  <c r="AE33" i="1"/>
  <c r="AE32" i="1"/>
  <c r="AE31" i="1"/>
  <c r="AE28" i="1"/>
  <c r="AE27" i="1"/>
  <c r="AE26" i="1"/>
  <c r="AE23" i="1"/>
  <c r="AE22" i="1"/>
  <c r="AE21" i="1"/>
  <c r="AE18" i="1"/>
  <c r="AE17" i="1"/>
  <c r="AE16" i="1"/>
  <c r="AE13" i="1"/>
  <c r="AE12" i="1"/>
  <c r="AI13" i="1"/>
  <c r="AI12" i="1"/>
  <c r="AI11" i="1"/>
  <c r="AK66" i="1"/>
  <c r="AK61" i="1"/>
  <c r="AK56" i="1"/>
  <c r="AK51" i="1"/>
  <c r="AK46" i="1"/>
  <c r="AK41" i="1"/>
  <c r="AK36" i="1"/>
  <c r="AK31" i="1"/>
  <c r="AK26" i="1"/>
  <c r="AK21" i="1"/>
  <c r="AK16" i="1"/>
  <c r="AK11" i="1"/>
  <c r="AH68" i="1"/>
  <c r="AH67" i="1"/>
  <c r="AH66" i="1"/>
  <c r="AH63" i="1"/>
  <c r="AH62" i="1"/>
  <c r="AH61" i="1"/>
  <c r="AH58" i="1"/>
  <c r="AH57" i="1"/>
  <c r="AH56" i="1"/>
  <c r="AH53" i="1"/>
  <c r="AH52" i="1"/>
  <c r="AH51" i="1"/>
  <c r="AH48" i="1"/>
  <c r="AH47" i="1"/>
  <c r="AH46" i="1"/>
  <c r="AH43" i="1"/>
  <c r="AH42" i="1"/>
  <c r="AH41" i="1"/>
  <c r="AH38" i="1"/>
  <c r="AH37" i="1"/>
  <c r="AH36" i="1"/>
  <c r="AH33" i="1"/>
  <c r="AH32" i="1"/>
  <c r="AH31" i="1"/>
  <c r="AH28" i="1"/>
  <c r="AH27" i="1"/>
  <c r="AH26" i="1"/>
  <c r="AH23" i="1"/>
  <c r="AH22" i="1"/>
  <c r="AH21" i="1"/>
  <c r="AH18" i="1"/>
  <c r="AH17" i="1"/>
  <c r="AH16" i="1"/>
  <c r="AH13" i="1"/>
  <c r="AH12" i="1"/>
  <c r="AH11" i="1"/>
  <c r="AG66" i="1"/>
  <c r="AG61" i="1"/>
  <c r="AG56" i="1"/>
  <c r="AG51" i="1"/>
  <c r="AG46" i="1"/>
  <c r="AG41" i="1"/>
  <c r="AG36" i="1"/>
  <c r="AG31" i="1"/>
  <c r="AG26" i="1"/>
  <c r="AG21" i="1"/>
  <c r="AG16" i="1"/>
  <c r="AG11" i="1"/>
  <c r="AF13" i="1"/>
  <c r="AF12" i="1"/>
  <c r="AF11" i="1"/>
  <c r="AE11" i="1"/>
  <c r="AD68" i="1"/>
  <c r="AD67" i="1"/>
  <c r="AD66" i="1"/>
  <c r="AD63" i="1"/>
  <c r="AD62" i="1"/>
  <c r="AD61" i="1"/>
  <c r="AD58" i="1"/>
  <c r="AD57" i="1"/>
  <c r="AD56" i="1"/>
  <c r="AD53" i="1"/>
  <c r="AD52" i="1"/>
  <c r="AD51" i="1"/>
  <c r="AD48" i="1"/>
  <c r="AD47" i="1"/>
  <c r="AD46" i="1"/>
  <c r="AD43" i="1"/>
  <c r="AD42" i="1"/>
  <c r="AD41" i="1"/>
  <c r="AD38" i="1"/>
  <c r="AD37" i="1"/>
  <c r="AD36" i="1"/>
  <c r="AD33" i="1"/>
  <c r="AD32" i="1"/>
  <c r="AD31" i="1"/>
  <c r="AD28" i="1"/>
  <c r="AD27" i="1"/>
  <c r="AD26" i="1"/>
  <c r="AD23" i="1"/>
  <c r="AD22" i="1"/>
  <c r="AD21" i="1"/>
  <c r="AD17" i="1"/>
  <c r="AD18" i="1"/>
  <c r="AD16" i="1"/>
  <c r="AD13" i="1"/>
  <c r="AD12" i="1"/>
  <c r="AD11" i="1"/>
  <c r="V41" i="1"/>
  <c r="V42" i="1"/>
  <c r="V43" i="1"/>
  <c r="V51" i="1"/>
  <c r="V52" i="1"/>
  <c r="V53" i="1"/>
  <c r="V56" i="1"/>
  <c r="V57" i="1"/>
  <c r="V58" i="1"/>
  <c r="V61" i="1"/>
  <c r="V62" i="1"/>
  <c r="V63" i="1"/>
  <c r="V66" i="1"/>
  <c r="V67" i="1"/>
  <c r="V68" i="1"/>
  <c r="Y37" i="1"/>
  <c r="Y38" i="1"/>
  <c r="Y32" i="1"/>
  <c r="Y33" i="1"/>
  <c r="Y27" i="1"/>
  <c r="Y28" i="1"/>
  <c r="Y22" i="1"/>
  <c r="Y23" i="1"/>
  <c r="Y17" i="1"/>
  <c r="Y18" i="1"/>
  <c r="Y12" i="1"/>
  <c r="Y13" i="1"/>
  <c r="AB68" i="1"/>
  <c r="AA68" i="1"/>
  <c r="Z68" i="1"/>
  <c r="X68" i="1"/>
  <c r="W68" i="1"/>
  <c r="AB67" i="1"/>
  <c r="AA67" i="1"/>
  <c r="Z67" i="1"/>
  <c r="X67" i="1"/>
  <c r="W67" i="1"/>
  <c r="AC66" i="1"/>
  <c r="AB66" i="1"/>
  <c r="AA66" i="1"/>
  <c r="Z66" i="1"/>
  <c r="X66" i="1"/>
  <c r="W66" i="1"/>
  <c r="AB63" i="1"/>
  <c r="AA63" i="1"/>
  <c r="Z63" i="1"/>
  <c r="X63" i="1"/>
  <c r="W63" i="1"/>
  <c r="AB62" i="1"/>
  <c r="AA62" i="1"/>
  <c r="Z62" i="1"/>
  <c r="X62" i="1"/>
  <c r="W62" i="1"/>
  <c r="AC61" i="1"/>
  <c r="AB61" i="1"/>
  <c r="AA61" i="1"/>
  <c r="Z61" i="1"/>
  <c r="X61" i="1"/>
  <c r="W61" i="1"/>
  <c r="AB58" i="1"/>
  <c r="AA58" i="1"/>
  <c r="Z58" i="1"/>
  <c r="X58" i="1"/>
  <c r="W58" i="1"/>
  <c r="AB57" i="1"/>
  <c r="AA57" i="1"/>
  <c r="Z57" i="1"/>
  <c r="X57" i="1"/>
  <c r="W57" i="1"/>
  <c r="AC56" i="1"/>
  <c r="AB56" i="1"/>
  <c r="AA56" i="1"/>
  <c r="Z56" i="1"/>
  <c r="X56" i="1"/>
  <c r="W56" i="1"/>
  <c r="AB53" i="1"/>
  <c r="AA53" i="1"/>
  <c r="Z53" i="1"/>
  <c r="X53" i="1"/>
  <c r="W53" i="1"/>
  <c r="AB52" i="1"/>
  <c r="AA52" i="1"/>
  <c r="Z52" i="1"/>
  <c r="X52" i="1"/>
  <c r="W52" i="1"/>
  <c r="AB51" i="1"/>
  <c r="AA51" i="1"/>
  <c r="Z51" i="1"/>
  <c r="X51" i="1"/>
  <c r="W51" i="1"/>
  <c r="AB43" i="1"/>
  <c r="AA43" i="1"/>
  <c r="Z43" i="1"/>
  <c r="X43" i="1"/>
  <c r="W43" i="1"/>
  <c r="AB42" i="1"/>
  <c r="AA42" i="1"/>
  <c r="Z42" i="1"/>
  <c r="X42" i="1"/>
  <c r="W42" i="1"/>
  <c r="AB41" i="1"/>
  <c r="AA41" i="1"/>
  <c r="Z41" i="1"/>
  <c r="X41" i="1"/>
  <c r="W41" i="1"/>
  <c r="AB38" i="1"/>
  <c r="AA38" i="1"/>
  <c r="Z38" i="1"/>
  <c r="X38" i="1"/>
  <c r="W38" i="1"/>
  <c r="V38" i="1"/>
  <c r="AB37" i="1"/>
  <c r="AA37" i="1"/>
  <c r="Z37" i="1"/>
  <c r="X37" i="1"/>
  <c r="W37" i="1"/>
  <c r="V37" i="1"/>
  <c r="AB36" i="1"/>
  <c r="AA36" i="1"/>
  <c r="Z36" i="1"/>
  <c r="X36" i="1"/>
  <c r="W36" i="1"/>
  <c r="V36" i="1"/>
  <c r="AB33" i="1"/>
  <c r="AA33" i="1"/>
  <c r="Z33" i="1"/>
  <c r="X33" i="1"/>
  <c r="W33" i="1"/>
  <c r="V33" i="1"/>
  <c r="AB32" i="1"/>
  <c r="AA32" i="1"/>
  <c r="Z32" i="1"/>
  <c r="X32" i="1"/>
  <c r="W32" i="1"/>
  <c r="V32" i="1"/>
  <c r="AB31" i="1"/>
  <c r="AA31" i="1"/>
  <c r="Z31" i="1"/>
  <c r="X31" i="1"/>
  <c r="W31" i="1"/>
  <c r="V31" i="1"/>
  <c r="AB28" i="1"/>
  <c r="AA28" i="1"/>
  <c r="Z28" i="1"/>
  <c r="X28" i="1"/>
  <c r="W28" i="1"/>
  <c r="V28" i="1"/>
  <c r="AB27" i="1"/>
  <c r="AA27" i="1"/>
  <c r="Z27" i="1"/>
  <c r="X27" i="1"/>
  <c r="W27" i="1"/>
  <c r="V27" i="1"/>
  <c r="AB26" i="1"/>
  <c r="AA26" i="1"/>
  <c r="Z26" i="1"/>
  <c r="X26" i="1"/>
  <c r="W26" i="1"/>
  <c r="V26" i="1"/>
  <c r="AB23" i="1"/>
  <c r="AA23" i="1"/>
  <c r="Z23" i="1"/>
  <c r="X23" i="1"/>
  <c r="W23" i="1"/>
  <c r="AB22" i="1"/>
  <c r="AA22" i="1"/>
  <c r="Z22" i="1"/>
  <c r="X22" i="1"/>
  <c r="W22" i="1"/>
  <c r="AC21" i="1"/>
  <c r="AB21" i="1"/>
  <c r="AA21" i="1"/>
  <c r="Z21" i="1"/>
  <c r="X21" i="1"/>
  <c r="W21" i="1"/>
  <c r="AB18" i="1"/>
  <c r="AA18" i="1"/>
  <c r="Z18" i="1"/>
  <c r="X18" i="1"/>
  <c r="AB17" i="1"/>
  <c r="AA17" i="1"/>
  <c r="Z17" i="1"/>
  <c r="AC16" i="1"/>
  <c r="AB16" i="1"/>
  <c r="AA16" i="1"/>
  <c r="Z16" i="1"/>
  <c r="AB13" i="1"/>
  <c r="AA13" i="1"/>
  <c r="Z13" i="1"/>
  <c r="X13" i="1"/>
  <c r="AB12" i="1"/>
  <c r="AA12" i="1"/>
  <c r="Z12" i="1"/>
  <c r="AC11" i="1"/>
  <c r="AB11" i="1"/>
  <c r="AA11" i="1"/>
  <c r="Z11" i="1"/>
  <c r="Y11" i="1"/>
  <c r="W17" i="1" l="1"/>
  <c r="V22" i="1"/>
  <c r="V17" i="1"/>
  <c r="X17" i="1"/>
  <c r="Y61" i="1"/>
  <c r="Y66" i="1"/>
  <c r="Y36" i="1"/>
  <c r="Y21" i="1"/>
  <c r="Y41" i="1"/>
  <c r="Y31" i="1"/>
  <c r="Y26" i="1"/>
  <c r="Y16" i="1"/>
  <c r="X16" i="1"/>
  <c r="Y51" i="1"/>
  <c r="V21" i="1"/>
  <c r="W16" i="1"/>
  <c r="Y56" i="1"/>
  <c r="V16" i="1"/>
  <c r="X12" i="1"/>
  <c r="W12" i="1"/>
  <c r="V12" i="1"/>
  <c r="V11" i="1"/>
  <c r="W11" i="1"/>
  <c r="X11" i="1"/>
  <c r="V13" i="1"/>
  <c r="W13" i="1"/>
  <c r="V23" i="1"/>
  <c r="V18" i="1"/>
  <c r="W18" i="1"/>
</calcChain>
</file>

<file path=xl/sharedStrings.xml><?xml version="1.0" encoding="utf-8"?>
<sst xmlns="http://schemas.openxmlformats.org/spreadsheetml/2006/main" count="343" uniqueCount="134">
  <si>
    <t>YEAR: 2026</t>
  </si>
  <si>
    <t>YEAR: 2025</t>
  </si>
  <si>
    <t>Koppelingsfactor</t>
  </si>
  <si>
    <t>Base</t>
  </si>
  <si>
    <t>CHANGE</t>
  </si>
  <si>
    <t>Monthly</t>
  </si>
  <si>
    <t>Year-to</t>
  </si>
  <si>
    <t>Yearly</t>
  </si>
  <si>
    <t>Period</t>
  </si>
  <si>
    <t>=100.0</t>
  </si>
  <si>
    <t>date</t>
  </si>
  <si>
    <t>average</t>
  </si>
  <si>
    <t>12 months</t>
  </si>
  <si>
    <t>24 months</t>
  </si>
  <si>
    <t>Jan.'20</t>
  </si>
  <si>
    <t>Dec.'19</t>
  </si>
  <si>
    <t>Jan.'21</t>
  </si>
  <si>
    <t>Dec.'20</t>
  </si>
  <si>
    <t>Jan.'22</t>
  </si>
  <si>
    <t>Dec.'21</t>
  </si>
  <si>
    <t>Jan.'23</t>
  </si>
  <si>
    <t>Dec.'22</t>
  </si>
  <si>
    <t>Jan.'24</t>
  </si>
  <si>
    <t>Dec.'23</t>
  </si>
  <si>
    <t>Jan.'25</t>
  </si>
  <si>
    <t>Dec.'24</t>
  </si>
  <si>
    <t>Jan.'26</t>
  </si>
  <si>
    <t>Dec.'25</t>
  </si>
  <si>
    <t>Total Population</t>
  </si>
  <si>
    <t>Low Income</t>
  </si>
  <si>
    <t>High Income</t>
  </si>
  <si>
    <t>Feb.'20</t>
  </si>
  <si>
    <t>Feb.'21</t>
  </si>
  <si>
    <t>Feb.'22</t>
  </si>
  <si>
    <t>Feb.'23</t>
  </si>
  <si>
    <t>Feb.'24</t>
  </si>
  <si>
    <t>Feb.'25</t>
  </si>
  <si>
    <t>Feb.'26</t>
  </si>
  <si>
    <t>Mar.'20</t>
  </si>
  <si>
    <t>Mar.'21</t>
  </si>
  <si>
    <t>Mar.'22</t>
  </si>
  <si>
    <t>Mar.'23</t>
  </si>
  <si>
    <t>Mar.'24</t>
  </si>
  <si>
    <t>Mar.'25</t>
  </si>
  <si>
    <t>Mar.'26</t>
  </si>
  <si>
    <t>Apr.'20</t>
  </si>
  <si>
    <t>Apr.'21</t>
  </si>
  <si>
    <t>Apr.'22</t>
  </si>
  <si>
    <t>Apr.'23</t>
  </si>
  <si>
    <t>Apr.'24</t>
  </si>
  <si>
    <t>Apr.'25</t>
  </si>
  <si>
    <t>Apr.'26</t>
  </si>
  <si>
    <t>May'20</t>
  </si>
  <si>
    <t>May'21</t>
  </si>
  <si>
    <t>May'22</t>
  </si>
  <si>
    <t>May'23</t>
  </si>
  <si>
    <t>May'24</t>
  </si>
  <si>
    <t>May'25</t>
  </si>
  <si>
    <t>May'26</t>
  </si>
  <si>
    <t>Jun'20</t>
  </si>
  <si>
    <t>Jun'21</t>
  </si>
  <si>
    <t>Jun'22</t>
  </si>
  <si>
    <t>Jun'23</t>
  </si>
  <si>
    <t>Jun'24</t>
  </si>
  <si>
    <t>Jun'25</t>
  </si>
  <si>
    <t>Jun'26</t>
  </si>
  <si>
    <t>Jul'20</t>
  </si>
  <si>
    <t>Jul'21</t>
  </si>
  <si>
    <t>Jul'22</t>
  </si>
  <si>
    <t>Jul'23</t>
  </si>
  <si>
    <t>Jul'24</t>
  </si>
  <si>
    <t>Jul'25</t>
  </si>
  <si>
    <t>Jul'26</t>
  </si>
  <si>
    <t>Aug.'20</t>
  </si>
  <si>
    <t>Aug.'21</t>
  </si>
  <si>
    <t>Aug.'22</t>
  </si>
  <si>
    <t>Aug.'23</t>
  </si>
  <si>
    <t>Aug.'24</t>
  </si>
  <si>
    <t>Aug.'25</t>
  </si>
  <si>
    <t>Aug.'26</t>
  </si>
  <si>
    <t>Sep.'20</t>
  </si>
  <si>
    <t>Sep.'21</t>
  </si>
  <si>
    <t>Sep.'22</t>
  </si>
  <si>
    <t>Sep.'23</t>
  </si>
  <si>
    <t>Sep.'24</t>
  </si>
  <si>
    <t>Sep.'25</t>
  </si>
  <si>
    <t>Sep.'26</t>
  </si>
  <si>
    <t>Oct.'20</t>
  </si>
  <si>
    <t>Oct.'21</t>
  </si>
  <si>
    <t>Oct.'22</t>
  </si>
  <si>
    <t>Oct.'23</t>
  </si>
  <si>
    <t>Oct.'24</t>
  </si>
  <si>
    <t>Oct.'25</t>
  </si>
  <si>
    <t>Oct.'26</t>
  </si>
  <si>
    <t>Nov.'20</t>
  </si>
  <si>
    <t>Nov.'21</t>
  </si>
  <si>
    <t>Nov.'22</t>
  </si>
  <si>
    <t>Nov.'23</t>
  </si>
  <si>
    <t>Nov.'24</t>
  </si>
  <si>
    <t>Nov.'25</t>
  </si>
  <si>
    <t>Nov.'26</t>
  </si>
  <si>
    <t>Dec.'26</t>
  </si>
  <si>
    <t>Source: Central Bureau of Statistics Aruba</t>
  </si>
  <si>
    <t>YEAR: 2024</t>
  </si>
  <si>
    <t>YEAR: 2023</t>
  </si>
  <si>
    <t>YEAR: 2022</t>
  </si>
  <si>
    <t>Basis</t>
  </si>
  <si>
    <t>Jan.'18</t>
  </si>
  <si>
    <t>Dec.'17</t>
  </si>
  <si>
    <t>Jan.'19</t>
  </si>
  <si>
    <t>Dec.'18</t>
  </si>
  <si>
    <t>Feb.'18</t>
  </si>
  <si>
    <t>Feb.'19</t>
  </si>
  <si>
    <t>Mar.'18</t>
  </si>
  <si>
    <t>Mar.'19</t>
  </si>
  <si>
    <t>Apr.'18</t>
  </si>
  <si>
    <t>Apr.'19</t>
  </si>
  <si>
    <t>May'18</t>
  </si>
  <si>
    <t>May'19</t>
  </si>
  <si>
    <t>Jun'18</t>
  </si>
  <si>
    <t>Jun'19</t>
  </si>
  <si>
    <t>Jul'18</t>
  </si>
  <si>
    <t>Jul'19</t>
  </si>
  <si>
    <t>Aug.'18</t>
  </si>
  <si>
    <t>Aug.'19</t>
  </si>
  <si>
    <t>Sep.'18</t>
  </si>
  <si>
    <t>Sep.'19</t>
  </si>
  <si>
    <t>Oct.'18</t>
  </si>
  <si>
    <t>Oct.'19</t>
  </si>
  <si>
    <t>Nov.'18</t>
  </si>
  <si>
    <t>Nov.'19</t>
  </si>
  <si>
    <t>Overview of the CPI and percentage changes by Income Group (Base: June 2019 = 100)</t>
  </si>
  <si>
    <t xml:space="preserve">Please note: Low-income and high-income CPIs reflect the spending patterns of households within those income groups. The total population CPI is based on </t>
  </si>
  <si>
    <t>the expenditure patterns of all households combined. Consequently, inflation rates may differ across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</si>
</sst>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\-yy;@"/>
    <numFmt numFmtId="165" formatCode="0.000"/>
    <numFmt numFmtId="166" formatCode="[$-409]mmm\-yyyy;@"/>
    <numFmt numFmtId="167" formatCode="0.0"/>
  </numFmts>
  <fonts count="20" x14ac:knownFonts="1">
    <font>
      <sz val="8"/>
      <color theme="1"/>
      <name val="Calibri"/>
      <family val="2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u/>
      <sz val="10"/>
      <name val="Aptos Narrow"/>
      <family val="2"/>
      <scheme val="minor"/>
    </font>
    <font>
      <b/>
      <u/>
      <sz val="8"/>
      <name val="Aptos Narrow"/>
      <family val="2"/>
      <scheme val="minor"/>
    </font>
    <font>
      <b/>
      <sz val="8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7"/>
      <name val="Aptos Narrow"/>
      <family val="2"/>
      <scheme val="minor"/>
    </font>
    <font>
      <sz val="9"/>
      <name val="Aptos Narrow"/>
      <family val="2"/>
      <scheme val="minor"/>
    </font>
    <font>
      <b/>
      <u/>
      <sz val="9"/>
      <name val="Aptos Narrow"/>
      <family val="2"/>
      <scheme val="minor"/>
    </font>
    <font>
      <u/>
      <sz val="9"/>
      <name val="Aptos Narrow"/>
      <family val="2"/>
      <scheme val="minor"/>
    </font>
    <font>
      <sz val="9"/>
      <name val="Arial"/>
      <family val="2"/>
    </font>
    <font>
      <sz val="9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u/>
      <sz val="9"/>
      <color theme="0"/>
      <name val="Aptos Narrow"/>
      <family val="2"/>
      <scheme val="minor"/>
    </font>
    <font>
      <i/>
      <sz val="8"/>
      <name val="Calibri"/>
      <family val="2"/>
    </font>
    <font>
      <b/>
      <sz val="11"/>
      <name val="Aptos Narrow"/>
      <family val="2"/>
      <scheme val="minor"/>
    </font>
    <font>
      <i/>
      <sz val="10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31"/>
      </patternFill>
    </fill>
    <fill>
      <patternFill patternType="solid">
        <fgColor indexed="9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rgb="FFB8CCE4"/>
        <bgColor indexed="31"/>
      </patternFill>
    </fill>
  </fills>
  <borders count="28">
    <border>
      <left/>
      <right/>
      <top/>
      <bottom/>
      <diagonal/>
    </border>
    <border>
      <left style="thin">
        <color rgb="FF0066CC"/>
      </left>
      <right style="thin">
        <color rgb="FF0066CC"/>
      </right>
      <top/>
      <bottom/>
      <diagonal/>
    </border>
    <border>
      <left style="medium">
        <color rgb="FF0066CC"/>
      </left>
      <right style="thin">
        <color rgb="FF0066CC"/>
      </right>
      <top/>
      <bottom/>
      <diagonal/>
    </border>
    <border>
      <left/>
      <right style="medium">
        <color rgb="FF0066CC"/>
      </right>
      <top/>
      <bottom/>
      <diagonal/>
    </border>
    <border>
      <left/>
      <right/>
      <top/>
      <bottom style="thin">
        <color rgb="FF7030A0"/>
      </bottom>
      <diagonal/>
    </border>
    <border>
      <left/>
      <right style="medium">
        <color rgb="FF0066CC"/>
      </right>
      <top/>
      <bottom style="thin">
        <color rgb="FF7030A0"/>
      </bottom>
      <diagonal/>
    </border>
    <border>
      <left/>
      <right/>
      <top style="thin">
        <color rgb="FF7030A0"/>
      </top>
      <bottom/>
      <diagonal/>
    </border>
    <border>
      <left style="thin">
        <color rgb="FF0066CC"/>
      </left>
      <right style="medium">
        <color rgb="FF0066CC"/>
      </right>
      <top/>
      <bottom/>
      <diagonal/>
    </border>
    <border>
      <left style="medium">
        <color rgb="FF0066CC"/>
      </left>
      <right/>
      <top/>
      <bottom/>
      <diagonal/>
    </border>
    <border>
      <left style="medium">
        <color rgb="FF0066CC"/>
      </left>
      <right/>
      <top/>
      <bottom style="thin">
        <color rgb="FF7030A0"/>
      </bottom>
      <diagonal/>
    </border>
    <border>
      <left/>
      <right style="medium">
        <color rgb="FF7030A0"/>
      </right>
      <top/>
      <bottom style="thin">
        <color rgb="FF7030A0"/>
      </bottom>
      <diagonal/>
    </border>
    <border>
      <left/>
      <right style="medium">
        <color rgb="FF7030A0"/>
      </right>
      <top/>
      <bottom/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medium">
        <color rgb="FF0066CC"/>
      </top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 style="thin">
        <color rgb="FF0066CC"/>
      </bottom>
      <diagonal/>
    </border>
    <border>
      <left style="medium">
        <color rgb="FF0066CC"/>
      </left>
      <right/>
      <top style="medium">
        <color rgb="FF0066CC"/>
      </top>
      <bottom style="thin">
        <color rgb="FF0066CC"/>
      </bottom>
      <diagonal/>
    </border>
    <border>
      <left/>
      <right/>
      <top style="medium">
        <color rgb="FF0066CC"/>
      </top>
      <bottom style="thin">
        <color rgb="FF0066CC"/>
      </bottom>
      <diagonal/>
    </border>
    <border>
      <left/>
      <right style="medium">
        <color rgb="FF0066CC"/>
      </right>
      <top style="medium">
        <color rgb="FF0066CC"/>
      </top>
      <bottom style="thin">
        <color rgb="FF0066CC"/>
      </bottom>
      <diagonal/>
    </border>
    <border>
      <left style="medium">
        <color rgb="FF0066CC"/>
      </left>
      <right style="thin">
        <color rgb="FF0066CC"/>
      </right>
      <top/>
      <bottom style="medium">
        <color rgb="FF0066CC"/>
      </bottom>
      <diagonal/>
    </border>
    <border>
      <left style="thin">
        <color rgb="FF0066CC"/>
      </left>
      <right style="thin">
        <color rgb="FF0066CC"/>
      </right>
      <top/>
      <bottom style="medium">
        <color rgb="FF0066CC"/>
      </bottom>
      <diagonal/>
    </border>
    <border>
      <left style="thin">
        <color rgb="FF0066CC"/>
      </left>
      <right style="medium">
        <color rgb="FF0066CC"/>
      </right>
      <top/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/>
      <diagonal/>
    </border>
    <border>
      <left style="thin">
        <color rgb="FF0066CC"/>
      </left>
      <right style="thin">
        <color rgb="FF0066CC"/>
      </right>
      <top style="medium">
        <color rgb="FF0066CC"/>
      </top>
      <bottom/>
      <diagonal/>
    </border>
    <border>
      <left/>
      <right style="thin">
        <color rgb="FF0066CC"/>
      </right>
      <top style="medium">
        <color rgb="FF0066CC"/>
      </top>
      <bottom/>
      <diagonal/>
    </border>
    <border>
      <left/>
      <right style="medium">
        <color rgb="FF0066CC"/>
      </right>
      <top style="medium">
        <color rgb="FF0066CC"/>
      </top>
      <bottom/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</borders>
  <cellStyleXfs count="5">
    <xf numFmtId="0" fontId="0" fillId="0" borderId="0"/>
    <xf numFmtId="0" fontId="3" fillId="0" borderId="0">
      <alignment vertical="top"/>
    </xf>
    <xf numFmtId="3" fontId="3" fillId="0" borderId="0"/>
    <xf numFmtId="4" fontId="3" fillId="0" borderId="0"/>
    <xf numFmtId="0" fontId="3" fillId="0" borderId="0"/>
  </cellStyleXfs>
  <cellXfs count="89">
    <xf numFmtId="0" fontId="0" fillId="0" borderId="0" xfId="0"/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2" fillId="0" borderId="0" xfId="0" applyFont="1"/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165" fontId="8" fillId="2" borderId="0" xfId="0" applyNumberFormat="1" applyFont="1" applyFill="1" applyAlignment="1">
      <alignment horizontal="left"/>
    </xf>
    <xf numFmtId="165" fontId="7" fillId="2" borderId="0" xfId="0" applyNumberFormat="1" applyFont="1" applyFill="1" applyAlignment="1">
      <alignment horizontal="left"/>
    </xf>
    <xf numFmtId="166" fontId="9" fillId="5" borderId="1" xfId="2" applyNumberFormat="1" applyFont="1" applyFill="1" applyBorder="1" applyAlignment="1">
      <alignment horizontal="center" vertical="center"/>
    </xf>
    <xf numFmtId="4" fontId="9" fillId="5" borderId="1" xfId="2" applyNumberFormat="1" applyFont="1" applyFill="1" applyBorder="1" applyAlignment="1">
      <alignment horizontal="center" vertical="center"/>
    </xf>
    <xf numFmtId="4" fontId="9" fillId="5" borderId="2" xfId="2" applyNumberFormat="1" applyFont="1" applyFill="1" applyBorder="1" applyAlignment="1">
      <alignment horizontal="center" vertical="center"/>
    </xf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2" fillId="2" borderId="3" xfId="0" applyFont="1" applyFill="1" applyBorder="1"/>
    <xf numFmtId="167" fontId="11" fillId="3" borderId="0" xfId="0" applyNumberFormat="1" applyFont="1" applyFill="1" applyAlignment="1">
      <alignment horizontal="center"/>
    </xf>
    <xf numFmtId="0" fontId="12" fillId="3" borderId="0" xfId="0" applyFont="1" applyFill="1"/>
    <xf numFmtId="2" fontId="10" fillId="3" borderId="0" xfId="0" applyNumberFormat="1" applyFont="1" applyFill="1" applyAlignment="1">
      <alignment horizontal="center"/>
    </xf>
    <xf numFmtId="167" fontId="10" fillId="3" borderId="0" xfId="0" applyNumberFormat="1" applyFont="1" applyFill="1" applyAlignment="1">
      <alignment horizontal="center"/>
    </xf>
    <xf numFmtId="167" fontId="10" fillId="3" borderId="3" xfId="0" applyNumberFormat="1" applyFont="1" applyFill="1" applyBorder="1" applyAlignment="1">
      <alignment horizontal="center"/>
    </xf>
    <xf numFmtId="0" fontId="2" fillId="2" borderId="0" xfId="0" applyFont="1" applyFill="1"/>
    <xf numFmtId="0" fontId="13" fillId="2" borderId="0" xfId="0" applyFont="1" applyFill="1"/>
    <xf numFmtId="167" fontId="14" fillId="3" borderId="0" xfId="0" applyNumberFormat="1" applyFont="1" applyFill="1" applyAlignment="1">
      <alignment horizontal="center"/>
    </xf>
    <xf numFmtId="0" fontId="15" fillId="2" borderId="3" xfId="0" applyFont="1" applyFill="1" applyBorder="1"/>
    <xf numFmtId="167" fontId="14" fillId="3" borderId="3" xfId="0" applyNumberFormat="1" applyFont="1" applyFill="1" applyBorder="1" applyAlignment="1">
      <alignment horizontal="center"/>
    </xf>
    <xf numFmtId="0" fontId="14" fillId="3" borderId="3" xfId="0" applyFont="1" applyFill="1" applyBorder="1"/>
    <xf numFmtId="167" fontId="7" fillId="3" borderId="0" xfId="0" applyNumberFormat="1" applyFont="1" applyFill="1" applyAlignment="1">
      <alignment horizontal="center"/>
    </xf>
    <xf numFmtId="167" fontId="8" fillId="3" borderId="0" xfId="0" applyNumberFormat="1" applyFont="1" applyFill="1" applyAlignment="1">
      <alignment horizont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6" borderId="0" xfId="0" applyFont="1" applyFill="1"/>
    <xf numFmtId="0" fontId="17" fillId="4" borderId="6" xfId="0" applyFont="1" applyFill="1" applyBorder="1" applyAlignment="1">
      <alignment vertical="center"/>
    </xf>
    <xf numFmtId="4" fontId="9" fillId="5" borderId="7" xfId="2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167" fontId="11" fillId="3" borderId="8" xfId="0" applyNumberFormat="1" applyFont="1" applyFill="1" applyBorder="1" applyAlignment="1">
      <alignment horizontal="center"/>
    </xf>
    <xf numFmtId="167" fontId="11" fillId="3" borderId="3" xfId="0" applyNumberFormat="1" applyFont="1" applyFill="1" applyBorder="1" applyAlignment="1">
      <alignment horizontal="center"/>
    </xf>
    <xf numFmtId="167" fontId="10" fillId="3" borderId="8" xfId="0" applyNumberFormat="1" applyFont="1" applyFill="1" applyBorder="1" applyAlignment="1">
      <alignment horizontal="center"/>
    </xf>
    <xf numFmtId="167" fontId="14" fillId="3" borderId="8" xfId="0" applyNumberFormat="1" applyFont="1" applyFill="1" applyBorder="1" applyAlignment="1">
      <alignment horizontal="center"/>
    </xf>
    <xf numFmtId="167" fontId="16" fillId="3" borderId="0" xfId="0" applyNumberFormat="1" applyFont="1" applyFill="1" applyAlignment="1">
      <alignment horizontal="center"/>
    </xf>
    <xf numFmtId="0" fontId="2" fillId="3" borderId="9" xfId="0" applyFont="1" applyFill="1" applyBorder="1"/>
    <xf numFmtId="167" fontId="14" fillId="3" borderId="11" xfId="0" applyNumberFormat="1" applyFont="1" applyFill="1" applyBorder="1" applyAlignment="1">
      <alignment horizontal="center"/>
    </xf>
    <xf numFmtId="167" fontId="10" fillId="3" borderId="11" xfId="0" applyNumberFormat="1" applyFont="1" applyFill="1" applyBorder="1" applyAlignment="1">
      <alignment horizontal="center"/>
    </xf>
    <xf numFmtId="0" fontId="2" fillId="3" borderId="10" xfId="0" applyFont="1" applyFill="1" applyBorder="1"/>
    <xf numFmtId="4" fontId="9" fillId="5" borderId="18" xfId="2" applyNumberFormat="1" applyFont="1" applyFill="1" applyBorder="1" applyAlignment="1">
      <alignment horizontal="center" vertical="center"/>
    </xf>
    <xf numFmtId="4" fontId="9" fillId="5" borderId="19" xfId="2" applyNumberFormat="1" applyFont="1" applyFill="1" applyBorder="1" applyAlignment="1">
      <alignment horizontal="center" vertical="center"/>
    </xf>
    <xf numFmtId="4" fontId="9" fillId="5" borderId="20" xfId="2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/>
    <xf numFmtId="167" fontId="15" fillId="2" borderId="3" xfId="0" applyNumberFormat="1" applyFont="1" applyFill="1" applyBorder="1"/>
    <xf numFmtId="167" fontId="14" fillId="3" borderId="3" xfId="0" applyNumberFormat="1" applyFont="1" applyFill="1" applyBorder="1"/>
    <xf numFmtId="164" fontId="9" fillId="5" borderId="21" xfId="2" applyNumberFormat="1" applyFont="1" applyFill="1" applyBorder="1" applyAlignment="1">
      <alignment horizontal="center" vertical="center"/>
    </xf>
    <xf numFmtId="164" fontId="9" fillId="5" borderId="22" xfId="2" applyNumberFormat="1" applyFont="1" applyFill="1" applyBorder="1" applyAlignment="1">
      <alignment horizontal="center" vertical="center"/>
    </xf>
    <xf numFmtId="166" fontId="9" fillId="5" borderId="2" xfId="2" applyNumberFormat="1" applyFont="1" applyFill="1" applyBorder="1" applyAlignment="1">
      <alignment horizontal="center" vertical="center"/>
    </xf>
    <xf numFmtId="0" fontId="6" fillId="3" borderId="0" xfId="0" applyFont="1" applyFill="1"/>
    <xf numFmtId="0" fontId="0" fillId="2" borderId="0" xfId="0" applyFill="1"/>
    <xf numFmtId="0" fontId="18" fillId="3" borderId="0" xfId="1" applyFont="1" applyFill="1" applyAlignment="1"/>
    <xf numFmtId="0" fontId="19" fillId="2" borderId="0" xfId="0" applyFont="1" applyFill="1" applyAlignment="1">
      <alignment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4" fontId="7" fillId="5" borderId="25" xfId="2" applyNumberFormat="1" applyFont="1" applyFill="1" applyBorder="1" applyAlignment="1">
      <alignment horizontal="center" vertical="center"/>
    </xf>
    <xf numFmtId="4" fontId="7" fillId="5" borderId="26" xfId="2" applyNumberFormat="1" applyFont="1" applyFill="1" applyBorder="1" applyAlignment="1">
      <alignment horizontal="center" vertical="center"/>
    </xf>
    <xf numFmtId="4" fontId="7" fillId="5" borderId="27" xfId="2" applyNumberFormat="1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4" fontId="7" fillId="8" borderId="25" xfId="2" applyNumberFormat="1" applyFont="1" applyFill="1" applyBorder="1" applyAlignment="1">
      <alignment horizontal="center" vertical="center"/>
    </xf>
    <xf numFmtId="4" fontId="7" fillId="8" borderId="26" xfId="2" applyNumberFormat="1" applyFont="1" applyFill="1" applyBorder="1" applyAlignment="1">
      <alignment horizontal="center" vertical="center"/>
    </xf>
    <xf numFmtId="4" fontId="7" fillId="8" borderId="27" xfId="2" applyNumberFormat="1" applyFont="1" applyFill="1" applyBorder="1" applyAlignment="1">
      <alignment horizontal="center" vertical="center"/>
    </xf>
    <xf numFmtId="4" fontId="9" fillId="8" borderId="2" xfId="2" applyNumberFormat="1" applyFont="1" applyFill="1" applyBorder="1" applyAlignment="1">
      <alignment horizontal="center" vertical="center"/>
    </xf>
    <xf numFmtId="4" fontId="9" fillId="8" borderId="1" xfId="2" applyNumberFormat="1" applyFont="1" applyFill="1" applyBorder="1" applyAlignment="1">
      <alignment horizontal="center" vertical="center"/>
    </xf>
    <xf numFmtId="4" fontId="9" fillId="8" borderId="3" xfId="2" applyNumberFormat="1" applyFont="1" applyFill="1" applyBorder="1" applyAlignment="1">
      <alignment horizontal="center" vertical="center"/>
    </xf>
    <xf numFmtId="4" fontId="9" fillId="8" borderId="7" xfId="2" applyNumberFormat="1" applyFont="1" applyFill="1" applyBorder="1" applyAlignment="1">
      <alignment horizontal="center" vertical="center"/>
    </xf>
    <xf numFmtId="4" fontId="9" fillId="8" borderId="18" xfId="2" applyNumberFormat="1" applyFont="1" applyFill="1" applyBorder="1" applyAlignment="1">
      <alignment horizontal="center" vertical="center"/>
    </xf>
    <xf numFmtId="4" fontId="9" fillId="8" borderId="19" xfId="2" applyNumberFormat="1" applyFont="1" applyFill="1" applyBorder="1" applyAlignment="1">
      <alignment horizontal="center" vertical="center"/>
    </xf>
    <xf numFmtId="4" fontId="9" fillId="8" borderId="20" xfId="2" applyNumberFormat="1" applyFont="1" applyFill="1" applyBorder="1" applyAlignment="1">
      <alignment horizontal="center" vertical="center"/>
    </xf>
    <xf numFmtId="164" fontId="9" fillId="8" borderId="22" xfId="2" applyNumberFormat="1" applyFont="1" applyFill="1" applyBorder="1" applyAlignment="1">
      <alignment horizontal="center" vertical="center"/>
    </xf>
    <xf numFmtId="164" fontId="9" fillId="8" borderId="23" xfId="2" applyNumberFormat="1" applyFont="1" applyFill="1" applyBorder="1" applyAlignment="1">
      <alignment horizontal="center" vertical="center"/>
    </xf>
    <xf numFmtId="164" fontId="9" fillId="8" borderId="24" xfId="2" applyNumberFormat="1" applyFont="1" applyFill="1" applyBorder="1" applyAlignment="1">
      <alignment horizontal="center" vertical="center"/>
    </xf>
    <xf numFmtId="166" fontId="9" fillId="8" borderId="1" xfId="2" applyNumberFormat="1" applyFont="1" applyFill="1" applyBorder="1" applyAlignment="1">
      <alignment horizontal="center" vertical="center"/>
    </xf>
    <xf numFmtId="166" fontId="9" fillId="8" borderId="7" xfId="2" applyNumberFormat="1" applyFont="1" applyFill="1" applyBorder="1" applyAlignment="1">
      <alignment horizontal="center" vertical="center"/>
    </xf>
  </cellXfs>
  <cellStyles count="5">
    <cellStyle name="Comma 2" xfId="3" xr:uid="{6219F522-EBA2-464D-9E20-6410CACF7A4A}"/>
    <cellStyle name="Comma0 2" xfId="2" xr:uid="{9110849D-F9DF-4735-84BB-F028BDCB5D5A}"/>
    <cellStyle name="Normal" xfId="0" builtinId="0"/>
    <cellStyle name="Normal 2" xfId="4" xr:uid="{D22CE6BB-5CB5-436E-A1BD-52FDDBEC254E}"/>
    <cellStyle name="Normal 6" xfId="1" xr:uid="{F7585CAB-5952-4B2F-8792-61B957886BEE}"/>
  </cellStyles>
  <dxfs count="0"/>
  <tableStyles count="0" defaultTableStyle="TableStyleMedium2" defaultPivotStyle="PivotStyleLight16"/>
  <colors>
    <mruColors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C931-79F2-4054-928A-29769DD76FD3}">
  <dimension ref="A1:AP79"/>
  <sheetViews>
    <sheetView tabSelected="1" zoomScale="85" zoomScaleNormal="85" workbookViewId="0">
      <selection activeCell="AW28" sqref="AW28"/>
    </sheetView>
  </sheetViews>
  <sheetFormatPr defaultRowHeight="10.5" x14ac:dyDescent="0.25"/>
  <cols>
    <col min="1" max="1" width="1.125" style="7" customWidth="1"/>
    <col min="2" max="2" width="20.25" style="7" customWidth="1"/>
    <col min="3" max="3" width="2.375" style="7" customWidth="1"/>
    <col min="4" max="13" width="8.875" style="7" hidden="1" customWidth="1"/>
    <col min="14" max="21" width="8.875" style="7" customWidth="1"/>
    <col min="22" max="29" width="10" style="7" customWidth="1"/>
    <col min="30" max="41" width="10" style="7" hidden="1" customWidth="1"/>
    <col min="42" max="42" width="2.25" customWidth="1"/>
  </cols>
  <sheetData>
    <row r="1" spans="1:42" ht="13" x14ac:dyDescent="0.3">
      <c r="A1" s="2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59"/>
    </row>
    <row r="2" spans="1:42" ht="14.5" x14ac:dyDescent="0.35">
      <c r="A2" s="4"/>
      <c r="B2" s="60" t="s">
        <v>131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59"/>
    </row>
    <row r="3" spans="1:42" ht="11" thickBot="1" x14ac:dyDescent="0.3">
      <c r="A3" s="4"/>
      <c r="B3" s="5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59"/>
    </row>
    <row r="4" spans="1:42" ht="12.5" thickBot="1" x14ac:dyDescent="0.3">
      <c r="A4" s="4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4"/>
      <c r="O4" s="4"/>
      <c r="P4" s="4"/>
      <c r="Q4" s="4"/>
      <c r="R4" s="4"/>
      <c r="S4" s="4"/>
      <c r="T4" s="4"/>
      <c r="U4" s="4"/>
      <c r="V4" s="68" t="s">
        <v>0</v>
      </c>
      <c r="W4" s="69"/>
      <c r="X4" s="69"/>
      <c r="Y4" s="70"/>
      <c r="Z4" s="71" t="s">
        <v>1</v>
      </c>
      <c r="AA4" s="72"/>
      <c r="AB4" s="72"/>
      <c r="AC4" s="73"/>
      <c r="AD4" s="62" t="s">
        <v>103</v>
      </c>
      <c r="AE4" s="63"/>
      <c r="AF4" s="63"/>
      <c r="AG4" s="64"/>
      <c r="AH4" s="62" t="s">
        <v>104</v>
      </c>
      <c r="AI4" s="63"/>
      <c r="AJ4" s="63"/>
      <c r="AK4" s="64"/>
      <c r="AL4" s="62" t="s">
        <v>105</v>
      </c>
      <c r="AM4" s="63"/>
      <c r="AN4" s="63"/>
      <c r="AO4" s="64"/>
      <c r="AP4" s="59"/>
    </row>
    <row r="5" spans="1:42" ht="12.5" thickBot="1" x14ac:dyDescent="0.35">
      <c r="A5" s="4"/>
      <c r="B5" s="10" t="s">
        <v>2</v>
      </c>
      <c r="C5" s="11"/>
      <c r="D5" s="55" t="s">
        <v>106</v>
      </c>
      <c r="E5" s="56" t="s">
        <v>106</v>
      </c>
      <c r="F5" s="56" t="s">
        <v>3</v>
      </c>
      <c r="G5" s="56" t="s">
        <v>3</v>
      </c>
      <c r="H5" s="56" t="s">
        <v>3</v>
      </c>
      <c r="I5" s="56" t="s">
        <v>3</v>
      </c>
      <c r="J5" s="56" t="s">
        <v>3</v>
      </c>
      <c r="K5" s="56" t="s">
        <v>3</v>
      </c>
      <c r="L5" s="56" t="s">
        <v>3</v>
      </c>
      <c r="M5" s="56" t="s">
        <v>3</v>
      </c>
      <c r="N5" s="84" t="s">
        <v>3</v>
      </c>
      <c r="O5" s="84" t="s">
        <v>3</v>
      </c>
      <c r="P5" s="84" t="s">
        <v>3</v>
      </c>
      <c r="Q5" s="84" t="s">
        <v>3</v>
      </c>
      <c r="R5" s="84" t="s">
        <v>3</v>
      </c>
      <c r="S5" s="84" t="s">
        <v>3</v>
      </c>
      <c r="T5" s="85" t="s">
        <v>3</v>
      </c>
      <c r="U5" s="86" t="s">
        <v>3</v>
      </c>
      <c r="V5" s="74" t="s">
        <v>4</v>
      </c>
      <c r="W5" s="75"/>
      <c r="X5" s="75"/>
      <c r="Y5" s="76"/>
      <c r="Z5" s="74" t="s">
        <v>4</v>
      </c>
      <c r="AA5" s="75"/>
      <c r="AB5" s="75"/>
      <c r="AC5" s="76"/>
      <c r="AD5" s="65" t="s">
        <v>4</v>
      </c>
      <c r="AE5" s="66"/>
      <c r="AF5" s="66"/>
      <c r="AG5" s="67"/>
      <c r="AH5" s="65" t="s">
        <v>4</v>
      </c>
      <c r="AI5" s="66"/>
      <c r="AJ5" s="66"/>
      <c r="AK5" s="67"/>
      <c r="AL5" s="65" t="s">
        <v>4</v>
      </c>
      <c r="AM5" s="66"/>
      <c r="AN5" s="66"/>
      <c r="AO5" s="67"/>
      <c r="AP5" s="59"/>
    </row>
    <row r="6" spans="1:42" ht="12" x14ac:dyDescent="0.3">
      <c r="A6" s="4"/>
      <c r="B6" s="12">
        <v>1.2042706491859572</v>
      </c>
      <c r="C6" s="13"/>
      <c r="D6" s="57">
        <v>43617</v>
      </c>
      <c r="E6" s="14">
        <v>43617</v>
      </c>
      <c r="F6" s="14">
        <v>43617</v>
      </c>
      <c r="G6" s="14">
        <v>43617</v>
      </c>
      <c r="H6" s="14">
        <v>43617</v>
      </c>
      <c r="I6" s="14">
        <v>43617</v>
      </c>
      <c r="J6" s="14">
        <v>43617</v>
      </c>
      <c r="K6" s="14">
        <v>43617</v>
      </c>
      <c r="L6" s="14">
        <v>43617</v>
      </c>
      <c r="M6" s="14">
        <v>43617</v>
      </c>
      <c r="N6" s="87">
        <v>43617</v>
      </c>
      <c r="O6" s="87">
        <v>43617</v>
      </c>
      <c r="P6" s="87">
        <v>43617</v>
      </c>
      <c r="Q6" s="87">
        <v>43617</v>
      </c>
      <c r="R6" s="87">
        <v>43617</v>
      </c>
      <c r="S6" s="87">
        <v>43617</v>
      </c>
      <c r="T6" s="87">
        <v>43617</v>
      </c>
      <c r="U6" s="88">
        <v>43617</v>
      </c>
      <c r="V6" s="77" t="s">
        <v>5</v>
      </c>
      <c r="W6" s="78" t="s">
        <v>6</v>
      </c>
      <c r="X6" s="78" t="s">
        <v>7</v>
      </c>
      <c r="Y6" s="79" t="s">
        <v>8</v>
      </c>
      <c r="Z6" s="77" t="s">
        <v>5</v>
      </c>
      <c r="AA6" s="78" t="s">
        <v>6</v>
      </c>
      <c r="AB6" s="78" t="s">
        <v>7</v>
      </c>
      <c r="AC6" s="80" t="s">
        <v>8</v>
      </c>
      <c r="AD6" s="16" t="s">
        <v>5</v>
      </c>
      <c r="AE6" s="15" t="s">
        <v>6</v>
      </c>
      <c r="AF6" s="15" t="s">
        <v>7</v>
      </c>
      <c r="AG6" s="37" t="s">
        <v>8</v>
      </c>
      <c r="AH6" s="16" t="s">
        <v>5</v>
      </c>
      <c r="AI6" s="15" t="s">
        <v>6</v>
      </c>
      <c r="AJ6" s="15" t="s">
        <v>7</v>
      </c>
      <c r="AK6" s="37" t="s">
        <v>8</v>
      </c>
      <c r="AL6" s="16" t="s">
        <v>5</v>
      </c>
      <c r="AM6" s="15" t="s">
        <v>6</v>
      </c>
      <c r="AN6" s="15" t="s">
        <v>7</v>
      </c>
      <c r="AO6" s="37" t="s">
        <v>8</v>
      </c>
      <c r="AP6" s="59"/>
    </row>
    <row r="7" spans="1:42" ht="12" x14ac:dyDescent="0.3">
      <c r="A7" s="4"/>
      <c r="B7" s="12">
        <v>1.2091399313740272</v>
      </c>
      <c r="C7" s="13"/>
      <c r="D7" s="16" t="s">
        <v>9</v>
      </c>
      <c r="E7" s="15" t="s">
        <v>9</v>
      </c>
      <c r="F7" s="15" t="s">
        <v>9</v>
      </c>
      <c r="G7" s="15" t="s">
        <v>9</v>
      </c>
      <c r="H7" s="15" t="s">
        <v>9</v>
      </c>
      <c r="I7" s="15" t="s">
        <v>9</v>
      </c>
      <c r="J7" s="15" t="s">
        <v>9</v>
      </c>
      <c r="K7" s="15" t="s">
        <v>9</v>
      </c>
      <c r="L7" s="15" t="s">
        <v>9</v>
      </c>
      <c r="M7" s="15" t="s">
        <v>9</v>
      </c>
      <c r="N7" s="78" t="s">
        <v>9</v>
      </c>
      <c r="O7" s="78" t="s">
        <v>9</v>
      </c>
      <c r="P7" s="78" t="s">
        <v>9</v>
      </c>
      <c r="Q7" s="78" t="s">
        <v>9</v>
      </c>
      <c r="R7" s="78" t="s">
        <v>9</v>
      </c>
      <c r="S7" s="78" t="s">
        <v>9</v>
      </c>
      <c r="T7" s="78" t="s">
        <v>9</v>
      </c>
      <c r="U7" s="80" t="s">
        <v>9</v>
      </c>
      <c r="V7" s="77"/>
      <c r="W7" s="78" t="s">
        <v>10</v>
      </c>
      <c r="X7" s="78"/>
      <c r="Y7" s="79" t="s">
        <v>11</v>
      </c>
      <c r="Z7" s="77"/>
      <c r="AA7" s="78" t="s">
        <v>10</v>
      </c>
      <c r="AB7" s="78"/>
      <c r="AC7" s="80" t="s">
        <v>11</v>
      </c>
      <c r="AD7" s="16"/>
      <c r="AE7" s="15" t="s">
        <v>10</v>
      </c>
      <c r="AF7" s="15"/>
      <c r="AG7" s="37" t="s">
        <v>11</v>
      </c>
      <c r="AH7" s="16"/>
      <c r="AI7" s="15" t="s">
        <v>10</v>
      </c>
      <c r="AJ7" s="15"/>
      <c r="AK7" s="37" t="s">
        <v>11</v>
      </c>
      <c r="AL7" s="16"/>
      <c r="AM7" s="15" t="s">
        <v>10</v>
      </c>
      <c r="AN7" s="15"/>
      <c r="AO7" s="37" t="s">
        <v>11</v>
      </c>
      <c r="AP7" s="59"/>
    </row>
    <row r="8" spans="1:42" ht="12.5" thickBot="1" x14ac:dyDescent="0.35">
      <c r="A8" s="4"/>
      <c r="B8" s="12"/>
      <c r="C8" s="13"/>
      <c r="D8" s="49"/>
      <c r="E8" s="50"/>
      <c r="F8" s="50"/>
      <c r="G8" s="50"/>
      <c r="H8" s="50"/>
      <c r="I8" s="50"/>
      <c r="J8" s="50"/>
      <c r="K8" s="50"/>
      <c r="L8" s="50"/>
      <c r="M8" s="50"/>
      <c r="N8" s="82"/>
      <c r="O8" s="82"/>
      <c r="P8" s="82"/>
      <c r="Q8" s="82"/>
      <c r="R8" s="82"/>
      <c r="S8" s="82"/>
      <c r="T8" s="82"/>
      <c r="U8" s="83"/>
      <c r="V8" s="81"/>
      <c r="W8" s="82"/>
      <c r="X8" s="82" t="s">
        <v>12</v>
      </c>
      <c r="Y8" s="83" t="s">
        <v>13</v>
      </c>
      <c r="Z8" s="81"/>
      <c r="AA8" s="82"/>
      <c r="AB8" s="82" t="s">
        <v>12</v>
      </c>
      <c r="AC8" s="83" t="s">
        <v>13</v>
      </c>
      <c r="AD8" s="49"/>
      <c r="AE8" s="50"/>
      <c r="AF8" s="50" t="s">
        <v>12</v>
      </c>
      <c r="AG8" s="51" t="s">
        <v>13</v>
      </c>
      <c r="AH8" s="49"/>
      <c r="AI8" s="50"/>
      <c r="AJ8" s="50" t="s">
        <v>12</v>
      </c>
      <c r="AK8" s="51" t="s">
        <v>13</v>
      </c>
      <c r="AL8" s="49"/>
      <c r="AM8" s="50"/>
      <c r="AN8" s="50" t="s">
        <v>12</v>
      </c>
      <c r="AO8" s="51" t="s">
        <v>13</v>
      </c>
      <c r="AP8" s="59"/>
    </row>
    <row r="9" spans="1:42" ht="12" x14ac:dyDescent="0.3">
      <c r="A9" s="4"/>
      <c r="B9" s="12">
        <v>1.2074708767732301</v>
      </c>
      <c r="C9" s="13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38"/>
      <c r="W9" s="18"/>
      <c r="X9" s="18"/>
      <c r="Y9" s="19"/>
      <c r="Z9" s="38"/>
      <c r="AA9" s="18"/>
      <c r="AB9" s="18"/>
      <c r="AC9" s="39"/>
      <c r="AD9" s="38"/>
      <c r="AE9" s="18"/>
      <c r="AF9" s="18"/>
      <c r="AG9" s="39"/>
      <c r="AH9" s="38"/>
      <c r="AI9" s="18"/>
      <c r="AJ9" s="18"/>
      <c r="AK9" s="39"/>
      <c r="AL9" s="38"/>
      <c r="AM9" s="18"/>
      <c r="AN9" s="18"/>
      <c r="AO9" s="39"/>
      <c r="AP9" s="59"/>
    </row>
    <row r="10" spans="1:42" ht="12" x14ac:dyDescent="0.3">
      <c r="A10" s="4"/>
      <c r="B10" s="17"/>
      <c r="C10" s="17"/>
      <c r="D10" s="20" t="s">
        <v>107</v>
      </c>
      <c r="E10" s="20" t="s">
        <v>108</v>
      </c>
      <c r="F10" s="20" t="s">
        <v>109</v>
      </c>
      <c r="G10" s="20" t="s">
        <v>110</v>
      </c>
      <c r="H10" s="20" t="s">
        <v>14</v>
      </c>
      <c r="I10" s="20" t="s">
        <v>15</v>
      </c>
      <c r="J10" s="20" t="s">
        <v>16</v>
      </c>
      <c r="K10" s="20" t="s">
        <v>17</v>
      </c>
      <c r="L10" s="20" t="s">
        <v>18</v>
      </c>
      <c r="M10" s="20" t="s">
        <v>19</v>
      </c>
      <c r="N10" s="20" t="s">
        <v>20</v>
      </c>
      <c r="O10" s="20" t="s">
        <v>21</v>
      </c>
      <c r="P10" s="20" t="s">
        <v>22</v>
      </c>
      <c r="Q10" s="20" t="s">
        <v>23</v>
      </c>
      <c r="R10" s="20" t="s">
        <v>24</v>
      </c>
      <c r="S10" s="20" t="s">
        <v>25</v>
      </c>
      <c r="T10" s="20" t="s">
        <v>26</v>
      </c>
      <c r="U10" s="20" t="s">
        <v>27</v>
      </c>
      <c r="V10" s="40"/>
      <c r="W10" s="20"/>
      <c r="X10" s="20"/>
      <c r="Y10" s="19"/>
      <c r="Z10" s="40"/>
      <c r="AA10" s="20"/>
      <c r="AB10" s="20"/>
      <c r="AC10" s="41"/>
      <c r="AD10" s="40"/>
      <c r="AE10" s="20"/>
      <c r="AF10" s="20"/>
      <c r="AG10" s="41"/>
      <c r="AH10" s="40"/>
      <c r="AI10" s="20"/>
      <c r="AJ10" s="20"/>
      <c r="AK10" s="41"/>
      <c r="AL10" s="40"/>
      <c r="AM10" s="20"/>
      <c r="AN10" s="20"/>
      <c r="AO10" s="41"/>
      <c r="AP10" s="59"/>
    </row>
    <row r="11" spans="1:42" ht="12" x14ac:dyDescent="0.3">
      <c r="A11" s="4"/>
      <c r="B11" s="21" t="s">
        <v>28</v>
      </c>
      <c r="C11" s="21"/>
      <c r="D11" s="22">
        <v>92.877300000000005</v>
      </c>
      <c r="E11" s="22">
        <v>92.547600000000003</v>
      </c>
      <c r="F11" s="22">
        <v>96.254000000000005</v>
      </c>
      <c r="G11" s="22">
        <v>96.671599999999998</v>
      </c>
      <c r="H11" s="22">
        <v>99.572299999999998</v>
      </c>
      <c r="I11" s="22">
        <v>100.1335</v>
      </c>
      <c r="J11" s="22">
        <v>96.886799999999994</v>
      </c>
      <c r="K11" s="22">
        <v>97.061800000000005</v>
      </c>
      <c r="L11" s="22">
        <v>100.0677</v>
      </c>
      <c r="M11" s="22">
        <v>100.60250000000001</v>
      </c>
      <c r="N11" s="22">
        <v>106.6922</v>
      </c>
      <c r="O11" s="22">
        <v>106.3715</v>
      </c>
      <c r="P11" s="22">
        <v>108.3139</v>
      </c>
      <c r="Q11" s="22">
        <v>108.7859</v>
      </c>
      <c r="R11" s="22">
        <v>108.6489</v>
      </c>
      <c r="S11" s="22">
        <v>109.0711</v>
      </c>
      <c r="T11" s="22">
        <v>109.1931</v>
      </c>
      <c r="U11" s="22">
        <v>109.4683</v>
      </c>
      <c r="V11" s="42">
        <f>(T11/R66-1)*100</f>
        <v>-0.25139697976491737</v>
      </c>
      <c r="W11" s="23">
        <f>+(T11/$R$66-1)*100</f>
        <v>-0.25139697976491737</v>
      </c>
      <c r="X11" s="23">
        <f>+(T11/R11-1)*100</f>
        <v>0.50087943826397918</v>
      </c>
      <c r="Y11" s="24">
        <f>(AVERAGE(T11,R66,R61,R56,R51,R46,R41,R36,R31,R26,R21,R16)/AVERAGE(R11,P66,P61,P56,P51,P46,P41,P36,P31,P26,P21,P16)-1)*100</f>
        <v>9.5690486602917346E-2</v>
      </c>
      <c r="Z11" s="42">
        <f>(R11/P66-1)*100</f>
        <v>-0.38708695520628389</v>
      </c>
      <c r="AA11" s="23">
        <f>+(R11/$P$66-1)*100</f>
        <v>-0.38708695520628389</v>
      </c>
      <c r="AB11" s="23">
        <f>+(R11/P11-1)*100</f>
        <v>0.30928625042583313</v>
      </c>
      <c r="AC11" s="24">
        <f>(AVERAGE(R11,P66,P61,P56,P51,P46,P41,P36,P31,P26,P21,P16)/AVERAGE(P11,N66,N61,N56,N51,N46,N41,N36,N31,N26,N21,N16)-1)*100</f>
        <v>1.6109499063618582</v>
      </c>
      <c r="AD11" s="42">
        <f>(P11/N66-1)*100</f>
        <v>-0.43387975831425951</v>
      </c>
      <c r="AE11" s="23">
        <f>+(P11/$N$66-1)*100</f>
        <v>-0.43387975831425951</v>
      </c>
      <c r="AF11" s="23">
        <f>+(P11/N11-1)*100</f>
        <v>1.519979904810298</v>
      </c>
      <c r="AG11" s="24">
        <f>(AVERAGE(P11,N66,N61,N56,N51,N46,N41,N36,N31,N26,N21,N16)/AVERAGE(N11,L66,L61,L56,L51,L46,L41,L36,L31,L26,L21,L16)-1)*100</f>
        <v>2.9492676002754736</v>
      </c>
      <c r="AH11" s="42">
        <f>(N11/L66-1)*100</f>
        <v>0.30149053082828559</v>
      </c>
      <c r="AI11" s="23">
        <f>+(N11/$L$66-1)*100</f>
        <v>0.30149053082828559</v>
      </c>
      <c r="AJ11" s="23">
        <f>+(N11/L11-1)*100</f>
        <v>6.620018247646331</v>
      </c>
      <c r="AK11" s="24">
        <f>(AVERAGE(N11,L66,L61,L56,L51,L46,L41,L36,L31,L26,L21,L16)/AVERAGE(L11,J66,J61,J56,J51,J46,J41,J36,J31,J26,J21,J16)-1)*100</f>
        <v>5.7948741724639374</v>
      </c>
      <c r="AL11" s="42">
        <f>(L11/J66-1)*100</f>
        <v>-0.53159712730797004</v>
      </c>
      <c r="AM11" s="23">
        <f>+(L11/$J$66-1)*100</f>
        <v>-0.53159712730797004</v>
      </c>
      <c r="AN11" s="23">
        <f>+(L11/J11-1)*100</f>
        <v>3.2831097734675962</v>
      </c>
      <c r="AO11" s="24">
        <f>(AVERAGE(L11,J66,J61,J56,J51,J46,J41,J36,J31,J26,J21,J16)/AVERAGE(J11,H66,H61,H56,H51,H46,H41,H36,H31,H26,H21,H16)-1)*100</f>
        <v>1.2470892586311955</v>
      </c>
      <c r="AP11" s="59"/>
    </row>
    <row r="12" spans="1:42" ht="12" x14ac:dyDescent="0.3">
      <c r="A12" s="4"/>
      <c r="B12" s="17" t="s">
        <v>29</v>
      </c>
      <c r="C12" s="17"/>
      <c r="D12" s="22">
        <v>92.392700000000005</v>
      </c>
      <c r="E12" s="22">
        <v>91.9178</v>
      </c>
      <c r="F12" s="22">
        <v>96.615200000000002</v>
      </c>
      <c r="G12" s="22">
        <v>96.534099999999995</v>
      </c>
      <c r="H12" s="22">
        <v>99.194599999999994</v>
      </c>
      <c r="I12" s="22">
        <v>99.8827</v>
      </c>
      <c r="J12" s="22">
        <v>96.7988</v>
      </c>
      <c r="K12" s="22">
        <v>96.946700000000007</v>
      </c>
      <c r="L12" s="22">
        <v>99.813100000000006</v>
      </c>
      <c r="M12" s="22">
        <v>100.1561</v>
      </c>
      <c r="N12" s="22">
        <v>106.7807</v>
      </c>
      <c r="O12" s="22">
        <v>106.44289999999999</v>
      </c>
      <c r="P12" s="22">
        <v>109.0321</v>
      </c>
      <c r="Q12" s="22">
        <v>109.3657</v>
      </c>
      <c r="R12" s="22">
        <v>109.3982</v>
      </c>
      <c r="S12" s="22">
        <v>109.69499999999999</v>
      </c>
      <c r="T12" s="22">
        <v>110.29949999999999</v>
      </c>
      <c r="U12" s="22">
        <v>110.3094</v>
      </c>
      <c r="V12" s="42">
        <f t="shared" ref="V12:V13" si="0">(T12/R67-1)*100</f>
        <v>-8.9747564577469241E-3</v>
      </c>
      <c r="W12" s="23">
        <f>+(T12/$R$67-1)*100</f>
        <v>-8.9747564577469241E-3</v>
      </c>
      <c r="X12" s="23">
        <f t="shared" ref="X12:X13" si="1">+(T12/R12-1)*100</f>
        <v>0.8238709594856175</v>
      </c>
      <c r="Y12" s="24">
        <f t="shared" ref="Y12:Y13" si="2">(AVERAGE(T12,R67,R62,R57,R52,R47,R42,R37,R32,R27,R22,R17)/AVERAGE(R12,P67,P62,P57,P52,P47,P42,P37,P32,P27,P22,P17)-1)*100</f>
        <v>0.27083687813655999</v>
      </c>
      <c r="Z12" s="42">
        <f t="shared" ref="Z12:Z13" si="3">(R12/P67-1)*100</f>
        <v>-0.27056839418386769</v>
      </c>
      <c r="AA12" s="23">
        <f>+(R12/$P$67-1)*100</f>
        <v>-0.27056839418386769</v>
      </c>
      <c r="AB12" s="23">
        <f>+(R12/P12-1)*100</f>
        <v>0.3357726761201496</v>
      </c>
      <c r="AC12" s="24">
        <f t="shared" ref="AC12:AC13" si="4">(AVERAGE(R12,P67,P62,P57,P52,P47,P42,P37,P32,P27,P22,P17)/AVERAGE(P12,N67,N62,N57,N52,N47,N42,N37,N32,N27,N22,N17)-1)*100</f>
        <v>1.6807626655636732</v>
      </c>
      <c r="AD12" s="42">
        <f t="shared" ref="AD12:AD13" si="5">(P12/N67-1)*100</f>
        <v>-0.30503165069121208</v>
      </c>
      <c r="AE12" s="23">
        <f>+(P12/$N$67-1)*100</f>
        <v>-0.30503165069121208</v>
      </c>
      <c r="AF12" s="23">
        <f t="shared" ref="AF12:AF13" si="6">+(P12/N12-1)*100</f>
        <v>2.1084334528618021</v>
      </c>
      <c r="AG12" s="24">
        <f t="shared" ref="AG12:AG13" si="7">(AVERAGE(P12,N67,N62,N57,N52,N47,N42,N37,N32,N27,N22,N17)/AVERAGE(N12,L67,L62,L57,L52,L47,L42,L37,L32,L27,L22,L17)-1)*100</f>
        <v>3.6271617746793883</v>
      </c>
      <c r="AH12" s="42">
        <f t="shared" ref="AH12:AH13" si="8">(N12/L67-1)*100</f>
        <v>0.31735324760975292</v>
      </c>
      <c r="AI12" s="23">
        <f>+(N12/$L$67-1)*100</f>
        <v>0.31735324760975292</v>
      </c>
      <c r="AJ12" s="23">
        <f t="shared" ref="AJ12:AJ13" si="9">+(N12/L12-1)*100</f>
        <v>6.9806468289232537</v>
      </c>
      <c r="AK12" s="24">
        <f t="shared" ref="AK12:AK13" si="10">(AVERAGE(N12,L67,L62,L57,L52,L47,L42,L37,L32,L27,L22,L17)/AVERAGE(L12,J67,J62,J57,J52,J47,J42,J37,J32,J27,J22,J17)-1)*100</f>
        <v>5.8244961327427625</v>
      </c>
      <c r="AL12" s="42">
        <f t="shared" ref="AL12:AL13" si="11">(L12/J67-1)*100</f>
        <v>-0.34246541149265397</v>
      </c>
      <c r="AM12" s="23">
        <f>+(L12/$J$67-1)*100</f>
        <v>-0.34246541149265397</v>
      </c>
      <c r="AN12" s="23">
        <f t="shared" ref="AN12:AN13" si="12">+(L12/J12-1)*100</f>
        <v>3.1139848841101436</v>
      </c>
      <c r="AO12" s="24">
        <f t="shared" ref="AO12:AO13" si="13">(AVERAGE(L12,J67,J62,J57,J52,J47,J42,J37,J32,J27,J22,J17)/AVERAGE(J12,H67,H62,H57,H52,H47,H42,H37,H32,H27,H22,H17)-1)*100</f>
        <v>1.1501527707813208</v>
      </c>
      <c r="AP12" s="59"/>
    </row>
    <row r="13" spans="1:42" ht="12" x14ac:dyDescent="0.3">
      <c r="A13" s="4"/>
      <c r="B13" s="17" t="s">
        <v>30</v>
      </c>
      <c r="C13" s="17"/>
      <c r="D13" s="22">
        <v>93.097999999999999</v>
      </c>
      <c r="E13" s="22">
        <v>92.806700000000006</v>
      </c>
      <c r="F13" s="22">
        <v>96.1447</v>
      </c>
      <c r="G13" s="22">
        <v>96.721500000000006</v>
      </c>
      <c r="H13" s="22">
        <v>99.742599999999996</v>
      </c>
      <c r="I13" s="22">
        <v>100.24509999999999</v>
      </c>
      <c r="J13" s="22">
        <v>96.914100000000005</v>
      </c>
      <c r="K13" s="22">
        <v>97.102900000000005</v>
      </c>
      <c r="L13" s="22">
        <v>100.16719999999999</v>
      </c>
      <c r="M13" s="22">
        <v>100.79900000000001</v>
      </c>
      <c r="N13" s="22">
        <v>106.62609999999999</v>
      </c>
      <c r="O13" s="22">
        <v>106.3151</v>
      </c>
      <c r="P13" s="22">
        <v>107.9632</v>
      </c>
      <c r="Q13" s="22">
        <v>108.4753</v>
      </c>
      <c r="R13" s="22">
        <v>108.2504</v>
      </c>
      <c r="S13" s="22">
        <v>108.7338</v>
      </c>
      <c r="T13" s="22">
        <v>108.6139</v>
      </c>
      <c r="U13" s="22">
        <v>109.0166</v>
      </c>
      <c r="V13" s="42">
        <f t="shared" si="0"/>
        <v>-0.36939328505933844</v>
      </c>
      <c r="W13" s="23">
        <f>+(T13/$R$68-1)*100</f>
        <v>-0.36939328505933844</v>
      </c>
      <c r="X13" s="23">
        <f t="shared" si="1"/>
        <v>0.3357955259287726</v>
      </c>
      <c r="Y13" s="24">
        <f t="shared" si="2"/>
        <v>7.1175205189621948E-4</v>
      </c>
      <c r="Z13" s="42">
        <f t="shared" si="3"/>
        <v>-0.44457197302034679</v>
      </c>
      <c r="AA13" s="23">
        <f>+(R13/$P$68-1)*100</f>
        <v>-0.44457197302034679</v>
      </c>
      <c r="AB13" s="23">
        <f>+(R13/P13-1)*100</f>
        <v>0.26601656860856249</v>
      </c>
      <c r="AC13" s="24">
        <f t="shared" si="4"/>
        <v>1.5713760114015596</v>
      </c>
      <c r="AD13" s="42">
        <f t="shared" si="5"/>
        <v>-0.4720890377809539</v>
      </c>
      <c r="AE13" s="23">
        <f>+(P13/$N$68-1)*100</f>
        <v>-0.4720890377809539</v>
      </c>
      <c r="AF13" s="23">
        <f t="shared" si="6"/>
        <v>1.254008164980247</v>
      </c>
      <c r="AG13" s="24">
        <f t="shared" si="7"/>
        <v>2.6190989764097949</v>
      </c>
      <c r="AH13" s="42">
        <f t="shared" si="8"/>
        <v>0.29252664955401464</v>
      </c>
      <c r="AI13" s="23">
        <f>+(N13/$L$68-1)*100</f>
        <v>0.29252664955401464</v>
      </c>
      <c r="AJ13" s="23">
        <f t="shared" si="9"/>
        <v>6.4481187454575872</v>
      </c>
      <c r="AK13" s="24">
        <f t="shared" si="10"/>
        <v>5.7790655454447393</v>
      </c>
      <c r="AL13" s="42">
        <f t="shared" si="11"/>
        <v>-0.62679193245965825</v>
      </c>
      <c r="AM13" s="23">
        <f>+(L13/$J$68-1)*100</f>
        <v>-0.62679193245965825</v>
      </c>
      <c r="AN13" s="23">
        <f t="shared" si="12"/>
        <v>3.3566839087397993</v>
      </c>
      <c r="AO13" s="24">
        <f t="shared" si="13"/>
        <v>1.2904512267333912</v>
      </c>
      <c r="AP13" s="59"/>
    </row>
    <row r="14" spans="1:42" ht="12" x14ac:dyDescent="0.3">
      <c r="A14" s="4"/>
      <c r="B14" s="17"/>
      <c r="C14" s="17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42"/>
      <c r="W14" s="23"/>
      <c r="X14" s="23"/>
      <c r="Y14" s="19"/>
      <c r="Z14" s="42"/>
      <c r="AA14" s="23"/>
      <c r="AB14" s="23"/>
      <c r="AC14" s="52"/>
      <c r="AD14" s="42"/>
      <c r="AE14" s="23"/>
      <c r="AF14" s="23"/>
      <c r="AG14" s="52"/>
      <c r="AH14" s="42"/>
      <c r="AI14" s="23"/>
      <c r="AJ14" s="23"/>
      <c r="AK14" s="52"/>
      <c r="AL14" s="42"/>
      <c r="AM14" s="23"/>
      <c r="AN14" s="23"/>
      <c r="AO14" s="52"/>
      <c r="AP14" s="59"/>
    </row>
    <row r="15" spans="1:42" ht="12" x14ac:dyDescent="0.3">
      <c r="A15" s="4"/>
      <c r="B15" s="17"/>
      <c r="C15" s="17"/>
      <c r="D15" s="20" t="s">
        <v>111</v>
      </c>
      <c r="E15" s="20" t="s">
        <v>107</v>
      </c>
      <c r="F15" s="20" t="s">
        <v>112</v>
      </c>
      <c r="G15" s="20" t="s">
        <v>109</v>
      </c>
      <c r="H15" s="20" t="s">
        <v>31</v>
      </c>
      <c r="I15" s="20" t="s">
        <v>14</v>
      </c>
      <c r="J15" s="20" t="s">
        <v>32</v>
      </c>
      <c r="K15" s="20" t="s">
        <v>16</v>
      </c>
      <c r="L15" s="20" t="s">
        <v>33</v>
      </c>
      <c r="M15" s="20" t="s">
        <v>18</v>
      </c>
      <c r="N15" s="20" t="s">
        <v>34</v>
      </c>
      <c r="O15" s="20" t="s">
        <v>20</v>
      </c>
      <c r="P15" s="20" t="s">
        <v>35</v>
      </c>
      <c r="Q15" s="20" t="s">
        <v>22</v>
      </c>
      <c r="R15" s="20" t="s">
        <v>36</v>
      </c>
      <c r="S15" s="20" t="s">
        <v>24</v>
      </c>
      <c r="T15" s="20" t="s">
        <v>37</v>
      </c>
      <c r="U15" s="20" t="s">
        <v>26</v>
      </c>
      <c r="V15" s="42"/>
      <c r="W15" s="20"/>
      <c r="X15" s="20"/>
      <c r="Y15" s="19"/>
      <c r="Z15" s="42"/>
      <c r="AA15" s="20"/>
      <c r="AB15" s="20"/>
      <c r="AC15" s="52"/>
      <c r="AD15" s="42"/>
      <c r="AE15" s="20"/>
      <c r="AF15" s="20"/>
      <c r="AG15" s="52"/>
      <c r="AH15" s="42"/>
      <c r="AI15" s="20"/>
      <c r="AJ15" s="20"/>
      <c r="AK15" s="52"/>
      <c r="AL15" s="42"/>
      <c r="AM15" s="20"/>
      <c r="AN15" s="20"/>
      <c r="AO15" s="52"/>
      <c r="AP15" s="59"/>
    </row>
    <row r="16" spans="1:42" ht="12" x14ac:dyDescent="0.3">
      <c r="A16" s="4"/>
      <c r="B16" s="21" t="s">
        <v>28</v>
      </c>
      <c r="C16" s="21"/>
      <c r="D16" s="22">
        <v>93.880399999999995</v>
      </c>
      <c r="E16" s="22">
        <v>92.877300000000005</v>
      </c>
      <c r="F16" s="22">
        <v>96.659599999999998</v>
      </c>
      <c r="G16" s="22">
        <v>96.254000000000005</v>
      </c>
      <c r="H16" s="22">
        <v>98.903400000000005</v>
      </c>
      <c r="I16" s="22">
        <v>99.572299999999998</v>
      </c>
      <c r="J16" s="22">
        <v>96.995500000000007</v>
      </c>
      <c r="K16" s="22">
        <v>96.886799999999994</v>
      </c>
      <c r="L16" s="22">
        <v>100.43600000000001</v>
      </c>
      <c r="M16" s="22">
        <v>100.0677</v>
      </c>
      <c r="N16" s="22">
        <v>107.5899</v>
      </c>
      <c r="O16" s="22">
        <v>106.6922</v>
      </c>
      <c r="P16" s="22">
        <v>108.5719</v>
      </c>
      <c r="Q16" s="22">
        <v>108.3139</v>
      </c>
      <c r="R16" s="22">
        <v>109.0887</v>
      </c>
      <c r="S16" s="22">
        <v>108.6489</v>
      </c>
      <c r="T16" s="22">
        <v>109.887</v>
      </c>
      <c r="U16" s="22">
        <v>109.1931</v>
      </c>
      <c r="V16" s="42">
        <f>(T16/T11-1)*100</f>
        <v>0.63547971437756257</v>
      </c>
      <c r="W16" s="23">
        <f>+(T16/$R$66-1)*100</f>
        <v>0.38248515780368031</v>
      </c>
      <c r="X16" s="23">
        <f>+(T16/R16-1)*100</f>
        <v>0.7317898187438221</v>
      </c>
      <c r="Y16" s="24">
        <f>(AVERAGE(T16,T11,R66,R61,R56,R51,R46,R41,R36,R31,R26,R21)/AVERAGE(R16,R11,P66,P61,P56,P51,P46,P41,P36,P31,P26,P21)-1)*100</f>
        <v>0.11712505622649694</v>
      </c>
      <c r="Z16" s="42">
        <f>(R16/S16-1)*100</f>
        <v>0.40479010832139561</v>
      </c>
      <c r="AA16" s="23">
        <f>+(R16/$P$66-1)*100</f>
        <v>1.6136263409838314E-2</v>
      </c>
      <c r="AB16" s="23">
        <f>+(R16/P16-1)*100</f>
        <v>0.47599793316688288</v>
      </c>
      <c r="AC16" s="24">
        <f>(AVERAGE(R16,R11,P66,P61,P56,P51,P46,P41,P36,P31,P26,P21)/AVERAGE(P16,P11,N66,N61,N56,N51,N46,N41,N36,N31,N26,N21)-1)*100</f>
        <v>1.5736812365754194</v>
      </c>
      <c r="AD16" s="42">
        <f>(P16/P11-1)*100</f>
        <v>0.23819657495482982</v>
      </c>
      <c r="AE16" s="23">
        <f>+(P16/$N$66-1)*100</f>
        <v>-0.19671667008316351</v>
      </c>
      <c r="AF16" s="23">
        <f>+(P16/N16-1)*100</f>
        <v>0.91272507921282831</v>
      </c>
      <c r="AG16" s="24">
        <f>(AVERAGE(P16,P11,N66,N61,N56,N51,N46,N41,N36,N31,N26,N21)/AVERAGE(N16,N11,L66,L61,L56,L51,L46,L41,L36,L31,L26,L21)-1)*100</f>
        <v>2.4426512589514449</v>
      </c>
      <c r="AH16" s="42">
        <f>(N16/N11-1)*100</f>
        <v>0.84139234170821364</v>
      </c>
      <c r="AI16" s="23">
        <f>+(N16/$L$66-1)*100</f>
        <v>1.1454195907738551</v>
      </c>
      <c r="AJ16" s="23">
        <f>+(N16/L16-1)*100</f>
        <v>7.1228443984228784</v>
      </c>
      <c r="AK16" s="24">
        <f>(AVERAGE(N16,N11,L66,L61,L56,L51,L46,L41,L36,L31,L26,L21)/AVERAGE(L16,L11,J66,J61,J56,J51,J46,J41,J36,J31,J26,J21)-1)*100</f>
        <v>6.0907740255506049</v>
      </c>
      <c r="AL16" s="42">
        <f>(L16/L11-1)*100</f>
        <v>0.36805082958837332</v>
      </c>
      <c r="AM16" s="23">
        <f>+(L16/$J$66-1)*100</f>
        <v>-0.16550284535672422</v>
      </c>
      <c r="AN16" s="23">
        <f>+(L16/J16-1)*100</f>
        <v>3.5470717713708355</v>
      </c>
      <c r="AO16" s="24">
        <f>(AVERAGE(L16,L11,J66,J61,J56,J51,J46,J41,J36,J31,J26,J21)/AVERAGE(J16,J11,H66,H61,H56,H51,H46,H41,H36,H31,H26,H21)-1)*100</f>
        <v>1.7071793134781688</v>
      </c>
      <c r="AP16" s="59"/>
    </row>
    <row r="17" spans="1:42" ht="12" x14ac:dyDescent="0.3">
      <c r="A17" s="4"/>
      <c r="B17" s="17" t="s">
        <v>29</v>
      </c>
      <c r="C17" s="17"/>
      <c r="D17" s="22">
        <v>93.384299999999996</v>
      </c>
      <c r="E17" s="22">
        <v>92.392700000000005</v>
      </c>
      <c r="F17" s="22">
        <v>97.012299999999996</v>
      </c>
      <c r="G17" s="22">
        <v>96.615200000000002</v>
      </c>
      <c r="H17" s="22">
        <v>98.555999999999997</v>
      </c>
      <c r="I17" s="22">
        <v>99.194599999999994</v>
      </c>
      <c r="J17" s="22">
        <v>96.920900000000003</v>
      </c>
      <c r="K17" s="22">
        <v>96.7988</v>
      </c>
      <c r="L17" s="22">
        <v>100.2735</v>
      </c>
      <c r="M17" s="22">
        <v>99.813100000000006</v>
      </c>
      <c r="N17" s="22">
        <v>107.68989999999999</v>
      </c>
      <c r="O17" s="22">
        <v>106.7807</v>
      </c>
      <c r="P17" s="22">
        <v>109.2855</v>
      </c>
      <c r="Q17" s="22">
        <v>109.0321</v>
      </c>
      <c r="R17" s="22">
        <v>109.7355</v>
      </c>
      <c r="S17" s="22">
        <v>109.3982</v>
      </c>
      <c r="T17" s="22">
        <v>110.8249</v>
      </c>
      <c r="U17" s="22">
        <v>110.29949999999999</v>
      </c>
      <c r="V17" s="42">
        <f>(T17/T12-1)*100</f>
        <v>0.47633942130291818</v>
      </c>
      <c r="W17" s="23">
        <f>+(T17/$R$67-1)*100</f>
        <v>0.46732191454219585</v>
      </c>
      <c r="X17" s="23">
        <f t="shared" ref="X17:X18" si="14">+(T17/R17-1)*100</f>
        <v>0.99275075066864726</v>
      </c>
      <c r="Y17" s="24">
        <f t="shared" ref="Y17:Y18" si="15">(AVERAGE(T17,T12,R67,R62,R57,R52,R47,R42,R37,R32,R27,R22)/AVERAGE(R17,R12,P67,P62,P57,P52,P47,P42,P37,P32,P27,P22)-1)*100</f>
        <v>0.31925338967271344</v>
      </c>
      <c r="Z17" s="42">
        <f>(R17/S17-1)*100</f>
        <v>0.30832317167923673</v>
      </c>
      <c r="AA17" s="23">
        <f>+(R17/$P$67-1)*100</f>
        <v>3.6920552440866672E-2</v>
      </c>
      <c r="AB17" s="23">
        <f>+(R17/P17-1)*100</f>
        <v>0.41176551326571609</v>
      </c>
      <c r="AC17" s="24">
        <f>(AVERAGE(R17,R12,P67,P62,P57,P52,P47,P42,P37,P32,P27,P22)/AVERAGE(P17,P12,N67,N62,N57,N52,N47,N42,N37,N32,N27,N22)-1)*100</f>
        <v>1.5904008997191355</v>
      </c>
      <c r="AD17" s="42">
        <f t="shared" ref="AD17:AD18" si="16">(P17/P12-1)*100</f>
        <v>0.23240862094739967</v>
      </c>
      <c r="AE17" s="23">
        <f>+(P17/$N$67-1)*100</f>
        <v>-7.3331949596633361E-2</v>
      </c>
      <c r="AF17" s="23">
        <f t="shared" ref="AF17:AF18" si="17">+(P17/N17-1)*100</f>
        <v>1.4816616971508045</v>
      </c>
      <c r="AG17" s="24">
        <f t="shared" ref="AG17:AG18" si="18">(AVERAGE(P17,P12,N67,N62,N57,N52,N47,N42,N37,N32,N27,N22)/AVERAGE(N17,N12,L67,L62,L57,L52,L47,L42,L37,L32,L27,L22)-1)*100</f>
        <v>3.1430501804506239</v>
      </c>
      <c r="AH17" s="42">
        <f t="shared" ref="AH17:AH18" si="19">(N17/N12-1)*100</f>
        <v>0.85146473098602904</v>
      </c>
      <c r="AI17" s="23">
        <f>+(N17/$L$67-1)*100</f>
        <v>1.1715201295718236</v>
      </c>
      <c r="AJ17" s="23">
        <f t="shared" ref="AJ17:AJ18" si="20">+(N17/L17-1)*100</f>
        <v>7.3961714710267357</v>
      </c>
      <c r="AK17" s="24">
        <f t="shared" ref="AK17:AK18" si="21">(AVERAGE(N17,N12,L67,L62,L57,L52,L47,L42,L37,L32,L27,L22)/AVERAGE(L17,L12,J67,J62,J57,J52,J47,J42,J37,J32,J27,J22)-1)*100</f>
        <v>6.1509423963421517</v>
      </c>
      <c r="AL17" s="42">
        <f t="shared" ref="AL17:AL18" si="22">(L17/L12-1)*100</f>
        <v>0.46126209886276914</v>
      </c>
      <c r="AM17" s="23">
        <f>+(L17/$J$67-1)*100</f>
        <v>0.11721702422518021</v>
      </c>
      <c r="AN17" s="23">
        <f t="shared" ref="AN17:AN18" si="23">+(L17/J17-1)*100</f>
        <v>3.4591094387278698</v>
      </c>
      <c r="AO17" s="24">
        <f t="shared" ref="AO17:AO18" si="24">(AVERAGE(L17,L12,J67,J62,J57,J52,J47,J42,J37,J32,J27,J22)/AVERAGE(J17,J12,H67,H62,H57,H52,H47,H42,H37,H32,H27,H22)-1)*100</f>
        <v>1.5792996235958423</v>
      </c>
      <c r="AP17" s="59"/>
    </row>
    <row r="18" spans="1:42" ht="12" x14ac:dyDescent="0.3">
      <c r="A18" s="4"/>
      <c r="B18" s="17" t="s">
        <v>30</v>
      </c>
      <c r="C18" s="17"/>
      <c r="D18" s="22">
        <v>94.133099999999999</v>
      </c>
      <c r="E18" s="22">
        <v>93.097999999999999</v>
      </c>
      <c r="F18" s="22">
        <v>96.537599999999998</v>
      </c>
      <c r="G18" s="22">
        <v>96.1447</v>
      </c>
      <c r="H18" s="22">
        <v>99.057000000000002</v>
      </c>
      <c r="I18" s="22">
        <v>99.742599999999996</v>
      </c>
      <c r="J18" s="22">
        <v>97.015000000000001</v>
      </c>
      <c r="K18" s="22">
        <v>96.914100000000005</v>
      </c>
      <c r="L18" s="22">
        <v>100.4924</v>
      </c>
      <c r="M18" s="22">
        <v>100.16719999999999</v>
      </c>
      <c r="N18" s="22">
        <v>107.5196</v>
      </c>
      <c r="O18" s="22">
        <v>106.62609999999999</v>
      </c>
      <c r="P18" s="22">
        <v>108.1972</v>
      </c>
      <c r="Q18" s="22">
        <v>107.9632</v>
      </c>
      <c r="R18" s="22">
        <v>108.73909999999999</v>
      </c>
      <c r="S18" s="22">
        <v>108.2504</v>
      </c>
      <c r="T18" s="22">
        <v>109.38979999999999</v>
      </c>
      <c r="U18" s="22">
        <v>108.6139</v>
      </c>
      <c r="V18" s="42">
        <f>(T18/T13-1)*100</f>
        <v>0.71436528842072633</v>
      </c>
      <c r="W18" s="23">
        <f>+(T18/$R$68-1)*100</f>
        <v>0.34233318595515705</v>
      </c>
      <c r="X18" s="23">
        <f t="shared" si="14"/>
        <v>0.598404805631092</v>
      </c>
      <c r="Y18" s="24">
        <f t="shared" si="15"/>
        <v>9.0347387617928376E-3</v>
      </c>
      <c r="Z18" s="42">
        <f>(R18/S18-1)*100</f>
        <v>0.45145329717026783</v>
      </c>
      <c r="AA18" s="23">
        <f>+(R18/$P$68-1)*100</f>
        <v>4.8742893194120285E-3</v>
      </c>
      <c r="AB18" s="23">
        <f>+(R18/P18-1)*100</f>
        <v>0.50084475383835869</v>
      </c>
      <c r="AC18" s="24">
        <f>(AVERAGE(R18,R13,P68,P63,P58,P53,P48,P43,P38,P33,P28,P23)/AVERAGE(P18,P13,N68,N63,N58,N53,N48,N43,N38,N33,N28,N23)-1)*100</f>
        <v>1.5600056530276518</v>
      </c>
      <c r="AD18" s="42">
        <f t="shared" si="16"/>
        <v>0.21674051899165381</v>
      </c>
      <c r="AE18" s="23">
        <f>+(P18/$N$68-1)*100</f>
        <v>-0.25637172701988842</v>
      </c>
      <c r="AF18" s="23">
        <f t="shared" si="17"/>
        <v>0.63021067786710461</v>
      </c>
      <c r="AG18" s="24">
        <f t="shared" si="18"/>
        <v>2.1008082722810961</v>
      </c>
      <c r="AH18" s="42">
        <f t="shared" si="19"/>
        <v>0.83797494234525427</v>
      </c>
      <c r="AI18" s="23">
        <f>+(N18/$L$68-1)*100</f>
        <v>1.132952891922212</v>
      </c>
      <c r="AJ18" s="23">
        <f t="shared" si="20"/>
        <v>6.9927676122771398</v>
      </c>
      <c r="AK18" s="24">
        <f t="shared" si="21"/>
        <v>6.0608174159139772</v>
      </c>
      <c r="AL18" s="42">
        <f t="shared" si="22"/>
        <v>0.32465717320639964</v>
      </c>
      <c r="AM18" s="23">
        <f>+(L18/$J$68-1)*100</f>
        <v>-0.30416968422306567</v>
      </c>
      <c r="AN18" s="23">
        <f t="shared" si="23"/>
        <v>3.5843941658506351</v>
      </c>
      <c r="AO18" s="24">
        <f t="shared" si="24"/>
        <v>1.7652751002688705</v>
      </c>
      <c r="AP18" s="59"/>
    </row>
    <row r="19" spans="1:42" ht="12" x14ac:dyDescent="0.3">
      <c r="A19" s="4"/>
      <c r="B19" s="17"/>
      <c r="C19" s="17"/>
      <c r="D19" s="26"/>
      <c r="E19" s="26"/>
      <c r="F19" s="26"/>
      <c r="G19" s="26"/>
      <c r="H19" s="26"/>
      <c r="I19" s="23"/>
      <c r="J19" s="26"/>
      <c r="K19" s="23"/>
      <c r="L19" s="26"/>
      <c r="M19" s="23"/>
      <c r="N19" s="26"/>
      <c r="O19" s="23"/>
      <c r="P19" s="26"/>
      <c r="Q19" s="23"/>
      <c r="R19" s="26"/>
      <c r="S19" s="23"/>
      <c r="T19" s="23"/>
      <c r="U19" s="23"/>
      <c r="V19" s="43"/>
      <c r="W19" s="27"/>
      <c r="X19" s="27"/>
      <c r="Y19" s="28"/>
      <c r="Z19" s="43"/>
      <c r="AA19" s="27"/>
      <c r="AB19" s="27"/>
      <c r="AC19" s="53"/>
      <c r="AD19" s="43"/>
      <c r="AE19" s="27"/>
      <c r="AF19" s="27"/>
      <c r="AG19" s="53"/>
      <c r="AH19" s="43"/>
      <c r="AI19" s="27"/>
      <c r="AJ19" s="27"/>
      <c r="AK19" s="53"/>
      <c r="AL19" s="43"/>
      <c r="AM19" s="27"/>
      <c r="AN19" s="27"/>
      <c r="AO19" s="53"/>
      <c r="AP19" s="59"/>
    </row>
    <row r="20" spans="1:42" ht="12" x14ac:dyDescent="0.3">
      <c r="A20" s="4"/>
      <c r="B20" s="17"/>
      <c r="C20" s="17"/>
      <c r="D20" s="20" t="s">
        <v>113</v>
      </c>
      <c r="E20" s="20" t="s">
        <v>111</v>
      </c>
      <c r="F20" s="20" t="s">
        <v>114</v>
      </c>
      <c r="G20" s="20" t="s">
        <v>112</v>
      </c>
      <c r="H20" s="20" t="s">
        <v>38</v>
      </c>
      <c r="I20" s="20" t="s">
        <v>31</v>
      </c>
      <c r="J20" s="20" t="s">
        <v>39</v>
      </c>
      <c r="K20" s="20" t="s">
        <v>32</v>
      </c>
      <c r="L20" s="20" t="s">
        <v>40</v>
      </c>
      <c r="M20" s="20" t="s">
        <v>33</v>
      </c>
      <c r="N20" s="20" t="s">
        <v>41</v>
      </c>
      <c r="O20" s="20" t="s">
        <v>34</v>
      </c>
      <c r="P20" s="20" t="s">
        <v>42</v>
      </c>
      <c r="Q20" s="20" t="s">
        <v>35</v>
      </c>
      <c r="R20" s="20" t="s">
        <v>43</v>
      </c>
      <c r="S20" s="20" t="s">
        <v>36</v>
      </c>
      <c r="T20" s="20" t="s">
        <v>44</v>
      </c>
      <c r="U20" s="20" t="s">
        <v>37</v>
      </c>
      <c r="V20" s="43"/>
      <c r="W20" s="44"/>
      <c r="X20" s="44"/>
      <c r="Y20" s="28"/>
      <c r="Z20" s="43"/>
      <c r="AA20" s="44"/>
      <c r="AB20" s="44"/>
      <c r="AC20" s="53"/>
      <c r="AD20" s="43"/>
      <c r="AE20" s="44"/>
      <c r="AF20" s="44"/>
      <c r="AG20" s="53"/>
      <c r="AH20" s="43"/>
      <c r="AI20" s="44"/>
      <c r="AJ20" s="44"/>
      <c r="AK20" s="53"/>
      <c r="AL20" s="43"/>
      <c r="AM20" s="44"/>
      <c r="AN20" s="44"/>
      <c r="AO20" s="53"/>
      <c r="AP20" s="59"/>
    </row>
    <row r="21" spans="1:42" ht="12" x14ac:dyDescent="0.3">
      <c r="A21" s="4"/>
      <c r="B21" s="21" t="s">
        <v>28</v>
      </c>
      <c r="C21" s="21"/>
      <c r="D21" s="22">
        <v>94.713899999999995</v>
      </c>
      <c r="E21" s="22">
        <v>93.880399999999995</v>
      </c>
      <c r="F21" s="22">
        <v>98.002899999999997</v>
      </c>
      <c r="G21" s="22">
        <v>96.659599999999998</v>
      </c>
      <c r="H21" s="22">
        <v>98.674800000000005</v>
      </c>
      <c r="I21" s="22">
        <v>98.903400000000005</v>
      </c>
      <c r="J21" s="22">
        <v>97.594800000000006</v>
      </c>
      <c r="K21" s="22">
        <v>96.995500000000007</v>
      </c>
      <c r="L21" s="22">
        <v>101.46939999999999</v>
      </c>
      <c r="M21" s="22">
        <v>100.43600000000001</v>
      </c>
      <c r="N21" s="22">
        <v>107.4684</v>
      </c>
      <c r="O21" s="22">
        <v>107.5899</v>
      </c>
      <c r="P21" s="22">
        <v>109.3711</v>
      </c>
      <c r="Q21" s="22">
        <v>108.5719</v>
      </c>
      <c r="R21" s="22">
        <v>109.5035</v>
      </c>
      <c r="S21" s="22">
        <v>109.0887</v>
      </c>
      <c r="T21" s="22">
        <v>110.7032</v>
      </c>
      <c r="U21" s="22">
        <v>109.887</v>
      </c>
      <c r="V21" s="42">
        <f>(T21/T16-1)*100</f>
        <v>0.74276302019347096</v>
      </c>
      <c r="W21" s="23">
        <f>+(T21/$R$66-1)*100</f>
        <v>1.1280891363070422</v>
      </c>
      <c r="X21" s="23">
        <f>+(T21/R21-1)*100</f>
        <v>1.0955814197719738</v>
      </c>
      <c r="Y21" s="24">
        <f>(AVERAGE(T21,T16,T11,R66,R61,R56,R51,R46,R41,R36,R31,R26)/AVERAGE(R21,R16,R11,P66,P61,P56,P51,P46,P41,P36,P31,P26)-1)*100</f>
        <v>0.19851664712491335</v>
      </c>
      <c r="Z21" s="42">
        <f>(R21/S21-1)*100</f>
        <v>0.38024103321425695</v>
      </c>
      <c r="AA21" s="23">
        <f>+(R21/$P$66-1)*100</f>
        <v>0.39643865331879802</v>
      </c>
      <c r="AB21" s="23">
        <f>+(R21/P21-1)*100</f>
        <v>0.12105574507341732</v>
      </c>
      <c r="AC21" s="24">
        <f>(AVERAGE(R21,R16,R11,P66,P61,P56,P51,P46,P41,P36,P31,P26)/AVERAGE(P21,P16,P11,N66,N61,N56,N51,N46,N41,N36,N31,N26)-1)*100</f>
        <v>1.4344064762088271</v>
      </c>
      <c r="AD21" s="42">
        <f>(P21/P16-1)*100</f>
        <v>0.73610206692522606</v>
      </c>
      <c r="AE21" s="23">
        <f>+(P21/$N$66-1)*100</f>
        <v>0.53793736136760195</v>
      </c>
      <c r="AF21" s="23">
        <f>+(P21/N21-1)*100</f>
        <v>1.7704739253585178</v>
      </c>
      <c r="AG21" s="24">
        <f>(AVERAGE(P21,P16,P11,N66,N61,N56,N51,N46,N41,N36,N31,N26)/AVERAGE(N21,N16,N11,L66,L61,L56,L51,L46,L41,L36,L31,L26)-1)*100</f>
        <v>2.1074889845569489</v>
      </c>
      <c r="AH21" s="42">
        <f>(N21/N16-1)*100</f>
        <v>-0.11292881580892145</v>
      </c>
      <c r="AI21" s="23">
        <f>+(N21/$L$66-1)*100</f>
        <v>1.0311972661850355</v>
      </c>
      <c r="AJ21" s="23">
        <f>+(N21/L21-1)*100</f>
        <v>5.9121272028808791</v>
      </c>
      <c r="AK21" s="24">
        <f>(AVERAGE(N21,N16,N11,L66,L61,L56,L51,L46,L41,L36,L31,L26)/AVERAGE(L21,L16,L11,J66,J61,J56,J51,J46,J41,J36,J31,J26)-1)*100</f>
        <v>6.2492708451012069</v>
      </c>
      <c r="AL21" s="42">
        <f>(L21/L16-1)*100</f>
        <v>1.0289139352423371</v>
      </c>
      <c r="AM21" s="23">
        <f>+(L21/$J$66-1)*100</f>
        <v>0.86170820804649662</v>
      </c>
      <c r="AN21" s="23">
        <f>+(L21/J21-1)*100</f>
        <v>3.9700885702926625</v>
      </c>
      <c r="AO21" s="24">
        <f>(AVERAGE(L21,L16,L11,J66,J61,J56,J51,J46,J41,J36,J31,J26)/AVERAGE(J21,J16,J11,H66,H61,H56,H51,H46,H41,H36,H31,H26)-1)*100</f>
        <v>2.1334788324127496</v>
      </c>
      <c r="AP21" s="59"/>
    </row>
    <row r="22" spans="1:42" ht="12" x14ac:dyDescent="0.3">
      <c r="A22" s="4"/>
      <c r="B22" s="17" t="s">
        <v>29</v>
      </c>
      <c r="C22" s="17"/>
      <c r="D22" s="22">
        <v>93.976100000000002</v>
      </c>
      <c r="E22" s="22">
        <v>93.384299999999996</v>
      </c>
      <c r="F22" s="22">
        <v>98.238600000000005</v>
      </c>
      <c r="G22" s="22">
        <v>97.012299999999996</v>
      </c>
      <c r="H22" s="22">
        <v>98.352199999999996</v>
      </c>
      <c r="I22" s="22">
        <v>98.555999999999997</v>
      </c>
      <c r="J22" s="22">
        <v>97.493799999999993</v>
      </c>
      <c r="K22" s="22">
        <v>96.920900000000003</v>
      </c>
      <c r="L22" s="22">
        <v>101.0343</v>
      </c>
      <c r="M22" s="22">
        <v>100.2735</v>
      </c>
      <c r="N22" s="22">
        <v>107.4569</v>
      </c>
      <c r="O22" s="22">
        <v>107.68989999999999</v>
      </c>
      <c r="P22" s="22">
        <v>109.96510000000001</v>
      </c>
      <c r="Q22" s="22">
        <v>109.2855</v>
      </c>
      <c r="R22" s="22">
        <v>110.10590000000001</v>
      </c>
      <c r="S22" s="22">
        <v>109.7355</v>
      </c>
      <c r="T22" s="22">
        <v>111.39570000000001</v>
      </c>
      <c r="U22" s="22">
        <v>110.8249</v>
      </c>
      <c r="V22" s="42">
        <f>(T22/T17-1)*100</f>
        <v>0.51504670881725723</v>
      </c>
      <c r="W22" s="23">
        <f>+(T22/$R$67-1)*100</f>
        <v>0.98477554949987223</v>
      </c>
      <c r="X22" s="23">
        <f t="shared" ref="X22:X23" si="25">+(T22/R22-1)*100</f>
        <v>1.171417698779087</v>
      </c>
      <c r="Y22" s="24">
        <f t="shared" ref="Y22:Y23" si="26">(AVERAGE(T22,T17,T12,R67,R62,R57,R52,R47,R42,R37,R32,R27)/AVERAGE(R22,R17,R12,P67,P62,P57,P52,P47,P42,P37,P32,P27)-1)*100</f>
        <v>0.40638047152603551</v>
      </c>
      <c r="Z22" s="42">
        <f>(R22/S22-1)*100</f>
        <v>0.33753890035586043</v>
      </c>
      <c r="AA22" s="23">
        <f>+(R22/$P$67-1)*100</f>
        <v>0.37458407402344296</v>
      </c>
      <c r="AB22" s="23">
        <f>+(R22/P22-1)*100</f>
        <v>0.12804062379792036</v>
      </c>
      <c r="AC22" s="24">
        <f t="shared" ref="AC22:AC23" si="27">(AVERAGE(R22,R17,R12,P67,P62,P57,P52,P47,P42,P37,P32,P27)/AVERAGE(P22,P17,P12,N67,N62,N57,N52,N47,N42,N37,N32,N27)-1)*100</f>
        <v>1.4052218349854151</v>
      </c>
      <c r="AD22" s="42">
        <f t="shared" ref="AD22:AD23" si="28">(P22/P17-1)*100</f>
        <v>0.62185742847862269</v>
      </c>
      <c r="AE22" s="23">
        <f>+(P22/$N$67-1)*100</f>
        <v>0.54806945870597978</v>
      </c>
      <c r="AF22" s="23">
        <f t="shared" ref="AF22:AF23" si="29">+(P22/N22-1)*100</f>
        <v>2.3341451316760464</v>
      </c>
      <c r="AG22" s="24">
        <f t="shared" ref="AG22:AG23" si="30">(AVERAGE(P22,P17,P12,N67,N62,N57,N52,N47,N42,N37,N32,N27)/AVERAGE(N22,N17,N12,L67,L62,L57,L52,L47,L42,L37,L32,L27)-1)*100</f>
        <v>2.8174881344797731</v>
      </c>
      <c r="AH22" s="42">
        <f t="shared" ref="AH22:AH23" si="31">(N22/N17-1)*100</f>
        <v>-0.21636198009282737</v>
      </c>
      <c r="AI22" s="23">
        <f>+(N22/$L$67-1)*100</f>
        <v>0.95262342532946853</v>
      </c>
      <c r="AJ22" s="23">
        <f t="shared" ref="AJ22:AJ23" si="32">+(N22/L22-1)*100</f>
        <v>6.3568510891845564</v>
      </c>
      <c r="AK22" s="24">
        <f t="shared" ref="AK22:AK23" si="33">(AVERAGE(N22,N17,N12,L67,L62,L57,L52,L47,L42,L37,L32,L27)/AVERAGE(L22,L17,L12,J67,J62,J57,J52,J47,J42,J37,J32,J27)-1)*100</f>
        <v>6.3751021909865591</v>
      </c>
      <c r="AL22" s="42">
        <f t="shared" ref="AL22:AL23" si="34">(L22/L17-1)*100</f>
        <v>0.75872488743287114</v>
      </c>
      <c r="AM22" s="23">
        <f>+(L22/$J$67-1)*100</f>
        <v>0.87683126639317432</v>
      </c>
      <c r="AN22" s="23">
        <f t="shared" ref="AN22:AN23" si="35">+(L22/J22-1)*100</f>
        <v>3.6315129782611866</v>
      </c>
      <c r="AO22" s="24">
        <f t="shared" ref="AO22:AO23" si="36">(AVERAGE(L22,L17,L12,J67,J62,J57,J52,J47,J42,J37,J32,J27)/AVERAGE(J22,J17,J12,H67,H62,H57,H52,H47,H42,H37,H32,H27)-1)*100</f>
        <v>1.9578043508097442</v>
      </c>
      <c r="AP22" s="59"/>
    </row>
    <row r="23" spans="1:42" ht="12" x14ac:dyDescent="0.3">
      <c r="A23" s="4"/>
      <c r="B23" s="17" t="s">
        <v>30</v>
      </c>
      <c r="C23" s="17"/>
      <c r="D23" s="22">
        <v>94.987899999999996</v>
      </c>
      <c r="E23" s="22">
        <v>94.133099999999999</v>
      </c>
      <c r="F23" s="22">
        <v>97.928700000000006</v>
      </c>
      <c r="G23" s="22">
        <v>96.537599999999998</v>
      </c>
      <c r="H23" s="22">
        <v>98.816299999999998</v>
      </c>
      <c r="I23" s="22">
        <v>99.057000000000002</v>
      </c>
      <c r="J23" s="22">
        <v>97.626599999999996</v>
      </c>
      <c r="K23" s="22">
        <v>97.015000000000001</v>
      </c>
      <c r="L23" s="22">
        <v>101.6563</v>
      </c>
      <c r="M23" s="22">
        <v>100.4924</v>
      </c>
      <c r="N23" s="22">
        <v>107.4491</v>
      </c>
      <c r="O23" s="22">
        <v>107.5196</v>
      </c>
      <c r="P23" s="22">
        <v>109.0548</v>
      </c>
      <c r="Q23" s="22">
        <v>108.1972</v>
      </c>
      <c r="R23" s="22">
        <v>109.1741</v>
      </c>
      <c r="S23" s="22">
        <v>108.73909999999999</v>
      </c>
      <c r="T23" s="22">
        <v>110.3223</v>
      </c>
      <c r="U23" s="22">
        <v>109.38979999999999</v>
      </c>
      <c r="V23" s="42">
        <f>(T23/T18-1)*100</f>
        <v>0.85245607908599474</v>
      </c>
      <c r="W23" s="23">
        <f>+(T23/$R$68-1)*100</f>
        <v>1.1977075050955577</v>
      </c>
      <c r="X23" s="23">
        <f t="shared" si="25"/>
        <v>1.0517146466057392</v>
      </c>
      <c r="Y23" s="24">
        <f t="shared" si="26"/>
        <v>8.7738354588418055E-2</v>
      </c>
      <c r="Z23" s="42">
        <f>(R23/S23-1)*100</f>
        <v>0.40004009597283119</v>
      </c>
      <c r="AA23" s="23">
        <f>+(R23/$P$68-1)*100</f>
        <v>0.40493388440392408</v>
      </c>
      <c r="AB23" s="23">
        <f>+(R23/P23-1)*100</f>
        <v>0.10939454292704376</v>
      </c>
      <c r="AC23" s="24">
        <f t="shared" si="27"/>
        <v>1.4427211967127151</v>
      </c>
      <c r="AD23" s="42">
        <f t="shared" si="28"/>
        <v>0.79262679625720089</v>
      </c>
      <c r="AE23" s="23">
        <f>+(P23/$N$68-1)*100</f>
        <v>0.53422299823093766</v>
      </c>
      <c r="AF23" s="23">
        <f t="shared" si="29"/>
        <v>1.4943819911009015</v>
      </c>
      <c r="AG23" s="24">
        <f t="shared" si="30"/>
        <v>1.7605706093362095</v>
      </c>
      <c r="AH23" s="42">
        <f t="shared" si="31"/>
        <v>-6.5569440362500675E-2</v>
      </c>
      <c r="AI23" s="23">
        <f>+(N23/$L$68-1)*100</f>
        <v>1.0666405806889045</v>
      </c>
      <c r="AJ23" s="23">
        <f t="shared" si="32"/>
        <v>5.6984171172863807</v>
      </c>
      <c r="AK23" s="24">
        <f t="shared" si="33"/>
        <v>6.18817431056502</v>
      </c>
      <c r="AL23" s="42">
        <f t="shared" si="34"/>
        <v>1.1581970377859463</v>
      </c>
      <c r="AM23" s="23">
        <f>+(L23/$J$68-1)*100</f>
        <v>0.8505044692903585</v>
      </c>
      <c r="AN23" s="23">
        <f t="shared" si="35"/>
        <v>4.1276660254479847</v>
      </c>
      <c r="AO23" s="24">
        <f t="shared" si="36"/>
        <v>2.2144126275454923</v>
      </c>
      <c r="AP23" s="59"/>
    </row>
    <row r="24" spans="1:42" ht="12" x14ac:dyDescent="0.3">
      <c r="A24" s="4"/>
      <c r="B24" s="17"/>
      <c r="C24" s="17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43"/>
      <c r="W24" s="27"/>
      <c r="X24" s="27"/>
      <c r="Y24" s="28"/>
      <c r="Z24" s="43"/>
      <c r="AA24" s="27"/>
      <c r="AB24" s="27"/>
      <c r="AC24" s="53"/>
      <c r="AD24" s="43"/>
      <c r="AE24" s="27"/>
      <c r="AF24" s="27"/>
      <c r="AG24" s="53"/>
      <c r="AH24" s="43"/>
      <c r="AI24" s="27"/>
      <c r="AJ24" s="27"/>
      <c r="AK24" s="53"/>
      <c r="AL24" s="43"/>
      <c r="AM24" s="27"/>
      <c r="AN24" s="27"/>
      <c r="AO24" s="53"/>
      <c r="AP24" s="59"/>
    </row>
    <row r="25" spans="1:42" ht="12" x14ac:dyDescent="0.3">
      <c r="A25" s="4"/>
      <c r="B25" s="17"/>
      <c r="C25" s="17"/>
      <c r="D25" s="20" t="s">
        <v>115</v>
      </c>
      <c r="E25" s="20" t="s">
        <v>113</v>
      </c>
      <c r="F25" s="20" t="s">
        <v>116</v>
      </c>
      <c r="G25" s="20" t="s">
        <v>114</v>
      </c>
      <c r="H25" s="20" t="s">
        <v>45</v>
      </c>
      <c r="I25" s="20" t="s">
        <v>38</v>
      </c>
      <c r="J25" s="20" t="s">
        <v>46</v>
      </c>
      <c r="K25" s="20" t="s">
        <v>39</v>
      </c>
      <c r="L25" s="20" t="s">
        <v>47</v>
      </c>
      <c r="M25" s="20" t="s">
        <v>40</v>
      </c>
      <c r="N25" s="20" t="s">
        <v>48</v>
      </c>
      <c r="O25" s="20" t="s">
        <v>41</v>
      </c>
      <c r="P25" s="20" t="s">
        <v>49</v>
      </c>
      <c r="Q25" s="20" t="s">
        <v>42</v>
      </c>
      <c r="R25" s="20" t="s">
        <v>50</v>
      </c>
      <c r="S25" s="20" t="s">
        <v>43</v>
      </c>
      <c r="T25" s="20" t="s">
        <v>51</v>
      </c>
      <c r="U25" s="20" t="s">
        <v>44</v>
      </c>
      <c r="V25" s="43"/>
      <c r="W25" s="44"/>
      <c r="X25" s="44"/>
      <c r="Y25" s="28"/>
      <c r="Z25" s="43"/>
      <c r="AA25" s="44"/>
      <c r="AB25" s="44"/>
      <c r="AC25" s="53"/>
      <c r="AD25" s="43"/>
      <c r="AE25" s="44"/>
      <c r="AF25" s="44"/>
      <c r="AG25" s="53"/>
      <c r="AH25" s="43"/>
      <c r="AI25" s="44"/>
      <c r="AJ25" s="44"/>
      <c r="AK25" s="53"/>
      <c r="AL25" s="43"/>
      <c r="AM25" s="44"/>
      <c r="AN25" s="44"/>
      <c r="AO25" s="53"/>
      <c r="AP25" s="59"/>
    </row>
    <row r="26" spans="1:42" ht="12" x14ac:dyDescent="0.3">
      <c r="A26" s="4"/>
      <c r="B26" s="21" t="s">
        <v>28</v>
      </c>
      <c r="C26" s="21"/>
      <c r="D26" s="22">
        <v>94.536699999999996</v>
      </c>
      <c r="E26" s="22">
        <v>94.713899999999995</v>
      </c>
      <c r="F26" s="22">
        <v>98.832800000000006</v>
      </c>
      <c r="G26" s="22">
        <v>98.002899999999997</v>
      </c>
      <c r="H26" s="22">
        <v>97.928100000000001</v>
      </c>
      <c r="I26" s="22">
        <v>98.674800000000005</v>
      </c>
      <c r="J26" s="22">
        <v>97.573400000000007</v>
      </c>
      <c r="K26" s="22">
        <v>97.594800000000006</v>
      </c>
      <c r="L26" s="22">
        <v>102.1574</v>
      </c>
      <c r="M26" s="22">
        <v>101.46939999999999</v>
      </c>
      <c r="N26" s="22">
        <v>107.1194</v>
      </c>
      <c r="O26" s="22">
        <v>107.4684</v>
      </c>
      <c r="P26" s="22">
        <v>109.4494</v>
      </c>
      <c r="Q26" s="22">
        <v>109.3711</v>
      </c>
      <c r="R26" s="22">
        <v>109.9315</v>
      </c>
      <c r="S26" s="22">
        <v>109.5035</v>
      </c>
      <c r="T26" s="22">
        <v>110.7791</v>
      </c>
      <c r="U26" s="22">
        <v>110.7032</v>
      </c>
      <c r="V26" s="42">
        <f>(T26/T21-1)*100</f>
        <v>6.8561703726732759E-2</v>
      </c>
      <c r="W26" s="23">
        <f>+(T26/$R$66-1)*100</f>
        <v>1.19742427716516</v>
      </c>
      <c r="X26" s="23">
        <f>+(T26/R26-1)*100</f>
        <v>0.77102559321031716</v>
      </c>
      <c r="Y26" s="24">
        <f>(AVERAGE(T26,T21,T16,T11,R66,R61,R56,R51,R46,R41,R36,R31)/AVERAGE(R26,R21,R16,R11,P66,P61,P56,P51,P46,P41,P36,P31)-1)*100</f>
        <v>0.2263102711301368</v>
      </c>
      <c r="Z26" s="42">
        <f>(R26/S26-1)*100</f>
        <v>0.39085508682370484</v>
      </c>
      <c r="AA26" s="23">
        <f>+(R26/$P$66-1)*100</f>
        <v>0.78884324078514201</v>
      </c>
      <c r="AB26" s="23">
        <f>+(R26/P26-1)*100</f>
        <v>0.4404775174646991</v>
      </c>
      <c r="AC26" s="24">
        <f>(AVERAGE(R26,R21,R16,R11,P66,P61,P56,P51,P46,P41,P36,P31)/AVERAGE(P26,P21,P16,P11,N66,N61,N56,N51,N46,N41,N36,N31)-1)*100</f>
        <v>1.289120955887868</v>
      </c>
      <c r="AD26" s="42">
        <f>(P26/P21-1)*100</f>
        <v>7.1591124163505881E-2</v>
      </c>
      <c r="AE26" s="23">
        <f>+(P26/$N$66-1)*100</f>
        <v>0.60991360093540781</v>
      </c>
      <c r="AF26" s="23">
        <f>+(P26/N26-1)*100</f>
        <v>2.1751428779474002</v>
      </c>
      <c r="AG26" s="24">
        <f>(AVERAGE(P26,P21,P16,P11,N66,N61,N56,N51,N46,N41,N36,N31)/AVERAGE(N26,N21,N16,N11,L66,L61,L56,L51,L46,L41,L36,L31)-1)*100</f>
        <v>1.8921576820100316</v>
      </c>
      <c r="AH26" s="42">
        <f>(N26/N21-1)*100</f>
        <v>-0.32474662319342817</v>
      </c>
      <c r="AI26" s="23">
        <f>+(N26/$L$66-1)*100</f>
        <v>0.70310186469120239</v>
      </c>
      <c r="AJ26" s="23">
        <f>+(N26/L26-1)*100</f>
        <v>4.8572105398140497</v>
      </c>
      <c r="AK26" s="24">
        <f>(AVERAGE(N26,N21,N16,N11,L66,L61,L56,L51,L46,L41,L36,L31)/AVERAGE(L26,L21,L16,L11,J66,J61,J56,J51,J46,J41,J36,J31)-1)*100</f>
        <v>6.256923937975567</v>
      </c>
      <c r="AL26" s="42">
        <f>(L26/L21-1)*100</f>
        <v>0.67803692541790195</v>
      </c>
      <c r="AM26" s="23">
        <f>+(L26/$J$66-1)*100</f>
        <v>1.5455878333043405</v>
      </c>
      <c r="AN26" s="23">
        <f>+(L26/J26-1)*100</f>
        <v>4.6980017094822912</v>
      </c>
      <c r="AO26" s="24">
        <f>(AVERAGE(L26,L21,L16,L11,J66,J61,J56,J51,J46,J41,J36,J31)/AVERAGE(J26,J21,J16,J11,H66,H61,H56,H51,H46,H41,H36,H31)-1)*100</f>
        <v>2.5576125222602109</v>
      </c>
      <c r="AP26" s="59"/>
    </row>
    <row r="27" spans="1:42" ht="12" x14ac:dyDescent="0.3">
      <c r="A27" s="4"/>
      <c r="B27" s="17" t="s">
        <v>29</v>
      </c>
      <c r="C27" s="17"/>
      <c r="D27" s="22">
        <v>94.168999999999997</v>
      </c>
      <c r="E27" s="22">
        <v>93.976100000000002</v>
      </c>
      <c r="F27" s="22">
        <v>98.768699999999995</v>
      </c>
      <c r="G27" s="22">
        <v>98.238600000000005</v>
      </c>
      <c r="H27" s="22">
        <v>97.664599999999993</v>
      </c>
      <c r="I27" s="22">
        <v>98.352199999999996</v>
      </c>
      <c r="J27" s="22">
        <v>97.521299999999997</v>
      </c>
      <c r="K27" s="22">
        <v>97.493799999999993</v>
      </c>
      <c r="L27" s="22">
        <v>101.62439999999999</v>
      </c>
      <c r="M27" s="22">
        <v>101.0343</v>
      </c>
      <c r="N27" s="22">
        <v>107.3091</v>
      </c>
      <c r="O27" s="22">
        <v>107.4569</v>
      </c>
      <c r="P27" s="22">
        <v>109.8657</v>
      </c>
      <c r="Q27" s="22">
        <v>109.96510000000001</v>
      </c>
      <c r="R27" s="22">
        <v>110.6966</v>
      </c>
      <c r="S27" s="22">
        <v>110.10590000000001</v>
      </c>
      <c r="T27" s="22">
        <v>111.56359999999999</v>
      </c>
      <c r="U27" s="22">
        <v>111.39570000000001</v>
      </c>
      <c r="V27" s="42">
        <f>(T27/T22-1)*100</f>
        <v>0.15072395074495759</v>
      </c>
      <c r="W27" s="23">
        <f>+(T27/$R$67-1)*100</f>
        <v>1.1369837928590032</v>
      </c>
      <c r="X27" s="23">
        <f t="shared" ref="X27:X28" si="37">+(T27/R27-1)*100</f>
        <v>0.78322188757378175</v>
      </c>
      <c r="Y27" s="24">
        <f t="shared" ref="Y27:Y28" si="38">(AVERAGE(T27,T22,T17,T12,R67,R62,R57,R52,R47,R42,R37,R32)/AVERAGE(R27,R22,R17,R12,P67,P62,P57,P52,P47,P42,P37,P32)-1)*100</f>
        <v>0.40886124803960477</v>
      </c>
      <c r="Z27" s="42">
        <f>(R27/S27-1)*100</f>
        <v>0.53648351269095507</v>
      </c>
      <c r="AA27" s="23">
        <f>+(R27/$P$67-1)*100</f>
        <v>0.91307716851269927</v>
      </c>
      <c r="AB27" s="23">
        <f>+(R27/P27-1)*100</f>
        <v>0.75628699402998656</v>
      </c>
      <c r="AC27" s="24">
        <f t="shared" ref="AC27:AC28" si="39">(AVERAGE(R27,R22,R17,R12,P67,P62,P57,P52,P47,P42,P37,P32)/AVERAGE(P27,P22,P17,P12,N67,N62,N57,N52,N47,N42,N37,N32)-1)*100</f>
        <v>1.2699760252381731</v>
      </c>
      <c r="AD27" s="42">
        <f t="shared" ref="AD27:AD28" si="40">(P27/P22-1)*100</f>
        <v>-9.0392315380061206E-2</v>
      </c>
      <c r="AE27" s="23">
        <f>+(P27/$N$67-1)*100</f>
        <v>0.45718173065230072</v>
      </c>
      <c r="AF27" s="23">
        <f t="shared" ref="AF27:AF28" si="41">+(P27/N27-1)*100</f>
        <v>2.3824633698353637</v>
      </c>
      <c r="AG27" s="24">
        <f t="shared" ref="AG27:AG28" si="42">(AVERAGE(P27,P22,P17,P12,N67,N62,N57,N52,N47,N42,N37,N32)/AVERAGE(N27,N22,N17,N12,L67,L62,L57,L52,L47,L42,L37,L32)-1)*100</f>
        <v>2.5585780117088897</v>
      </c>
      <c r="AH27" s="42">
        <f t="shared" ref="AH27:AH28" si="43">(N27/N22-1)*100</f>
        <v>-0.13754351744746929</v>
      </c>
      <c r="AI27" s="23">
        <f>+(N27/$L$67-1)*100</f>
        <v>0.81376963611476949</v>
      </c>
      <c r="AJ27" s="23">
        <f t="shared" ref="AJ27:AJ28" si="44">+(N27/L27-1)*100</f>
        <v>5.5938337643322011</v>
      </c>
      <c r="AK27" s="24">
        <f t="shared" ref="AK27:AK28" si="45">(AVERAGE(N27,N22,N17,N12,L67,L62,L57,L52,L47,L42,L37,L32)/AVERAGE(L27,L22,L17,L12,J67,J62,J57,J52,J47,J42,J37,J32)-1)*100</f>
        <v>6.4857786590003963</v>
      </c>
      <c r="AL27" s="42">
        <f t="shared" ref="AL27:AL28" si="46">(L27/L22-1)*100</f>
        <v>0.58405907696692516</v>
      </c>
      <c r="AM27" s="23">
        <f>+(L27/$J$67-1)*100</f>
        <v>1.4660115559611331</v>
      </c>
      <c r="AN27" s="23">
        <f t="shared" ref="AN27:AN28" si="47">+(L27/J27-1)*100</f>
        <v>4.2073885397343913</v>
      </c>
      <c r="AO27" s="24">
        <f t="shared" ref="AO27:AO28" si="48">(AVERAGE(L27,L22,L17,L12,J67,J62,J57,J52,J47,J42,J37,J32)/AVERAGE(J27,J22,J17,J12,H67,H62,H57,H52,H47,H42,H37,H32)-1)*100</f>
        <v>2.3223500486909687</v>
      </c>
      <c r="AP27" s="59"/>
    </row>
    <row r="28" spans="1:42" ht="12" x14ac:dyDescent="0.3">
      <c r="A28" s="4"/>
      <c r="B28" s="17" t="s">
        <v>30</v>
      </c>
      <c r="C28" s="17"/>
      <c r="D28" s="22">
        <v>94.712900000000005</v>
      </c>
      <c r="E28" s="22">
        <v>94.987899999999996</v>
      </c>
      <c r="F28" s="22">
        <v>98.834400000000002</v>
      </c>
      <c r="G28" s="22">
        <v>97.928700000000006</v>
      </c>
      <c r="H28" s="22">
        <v>98.041700000000006</v>
      </c>
      <c r="I28" s="22">
        <v>98.816299999999998</v>
      </c>
      <c r="J28" s="22">
        <v>97.581900000000005</v>
      </c>
      <c r="K28" s="22">
        <v>97.626599999999996</v>
      </c>
      <c r="L28" s="22">
        <v>102.3905</v>
      </c>
      <c r="M28" s="22">
        <v>101.6563</v>
      </c>
      <c r="N28" s="22">
        <v>107.0009</v>
      </c>
      <c r="O28" s="22">
        <v>107.4491</v>
      </c>
      <c r="P28" s="22">
        <v>109.24550000000001</v>
      </c>
      <c r="Q28" s="22">
        <v>109.0548</v>
      </c>
      <c r="R28" s="22">
        <v>109.5264</v>
      </c>
      <c r="S28" s="22">
        <v>109.1741</v>
      </c>
      <c r="T28" s="22">
        <v>110.35509999999999</v>
      </c>
      <c r="U28" s="22">
        <v>110.3223</v>
      </c>
      <c r="V28" s="42">
        <f>(T28/T23-1)*100</f>
        <v>2.9731069783700548E-2</v>
      </c>
      <c r="W28" s="23">
        <f>+(T28/$R$68-1)*100</f>
        <v>1.2277946661334083</v>
      </c>
      <c r="X28" s="23">
        <f t="shared" si="37"/>
        <v>0.75662123469775189</v>
      </c>
      <c r="Y28" s="24">
        <f t="shared" si="38"/>
        <v>0.12961379173950238</v>
      </c>
      <c r="Z28" s="42">
        <f>(R28/S28-1)*100</f>
        <v>0.32269558439226298</v>
      </c>
      <c r="AA28" s="23">
        <f>+(R28/$P$68-1)*100</f>
        <v>0.72893617256086785</v>
      </c>
      <c r="AB28" s="23">
        <f>+(R28/P28-1)*100</f>
        <v>0.25712729586113703</v>
      </c>
      <c r="AC28" s="24">
        <f t="shared" si="39"/>
        <v>1.2880997084158796</v>
      </c>
      <c r="AD28" s="42">
        <f t="shared" si="40"/>
        <v>0.17486621405018443</v>
      </c>
      <c r="AE28" s="23">
        <f>+(P28/$N$68-1)*100</f>
        <v>0.71002338781271934</v>
      </c>
      <c r="AF28" s="23">
        <f t="shared" si="41"/>
        <v>2.0977393648090814</v>
      </c>
      <c r="AG28" s="24">
        <f t="shared" si="42"/>
        <v>1.5680501771021538</v>
      </c>
      <c r="AH28" s="42">
        <f t="shared" si="43"/>
        <v>-0.41712773769161382</v>
      </c>
      <c r="AI28" s="23">
        <f>+(N28/$L$68-1)*100</f>
        <v>0.64506358927376439</v>
      </c>
      <c r="AJ28" s="23">
        <f t="shared" si="44"/>
        <v>4.5027614866613552</v>
      </c>
      <c r="AK28" s="24">
        <f t="shared" si="45"/>
        <v>6.1467714300698972</v>
      </c>
      <c r="AL28" s="42">
        <f t="shared" si="46"/>
        <v>0.7222375789793567</v>
      </c>
      <c r="AM28" s="23">
        <f>+(L28/$J$68-1)*100</f>
        <v>1.5788847111578352</v>
      </c>
      <c r="AN28" s="23">
        <f t="shared" si="47"/>
        <v>4.9277581190774189</v>
      </c>
      <c r="AO28" s="24">
        <f t="shared" si="48"/>
        <v>2.667000825938115</v>
      </c>
      <c r="AP28" s="59"/>
    </row>
    <row r="29" spans="1:42" ht="12" x14ac:dyDescent="0.3">
      <c r="A29" s="4"/>
      <c r="B29" s="17"/>
      <c r="C29" s="17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43"/>
      <c r="W29" s="27"/>
      <c r="X29" s="27"/>
      <c r="Y29" s="28"/>
      <c r="Z29" s="43"/>
      <c r="AA29" s="27"/>
      <c r="AB29" s="27"/>
      <c r="AC29" s="53"/>
      <c r="AD29" s="43"/>
      <c r="AE29" s="27"/>
      <c r="AF29" s="27"/>
      <c r="AG29" s="53"/>
      <c r="AH29" s="43"/>
      <c r="AI29" s="27"/>
      <c r="AJ29" s="27"/>
      <c r="AK29" s="53"/>
      <c r="AL29" s="43"/>
      <c r="AM29" s="27"/>
      <c r="AN29" s="27"/>
      <c r="AO29" s="53"/>
      <c r="AP29" s="59"/>
    </row>
    <row r="30" spans="1:42" ht="12" x14ac:dyDescent="0.3">
      <c r="A30" s="4"/>
      <c r="B30" s="17"/>
      <c r="C30" s="17"/>
      <c r="D30" s="20" t="s">
        <v>117</v>
      </c>
      <c r="E30" s="20" t="s">
        <v>115</v>
      </c>
      <c r="F30" s="20" t="s">
        <v>118</v>
      </c>
      <c r="G30" s="20" t="s">
        <v>116</v>
      </c>
      <c r="H30" s="20" t="s">
        <v>52</v>
      </c>
      <c r="I30" s="20" t="s">
        <v>45</v>
      </c>
      <c r="J30" s="20" t="s">
        <v>53</v>
      </c>
      <c r="K30" s="20" t="s">
        <v>46</v>
      </c>
      <c r="L30" s="20" t="s">
        <v>54</v>
      </c>
      <c r="M30" s="20" t="s">
        <v>47</v>
      </c>
      <c r="N30" s="20" t="s">
        <v>55</v>
      </c>
      <c r="O30" s="20" t="s">
        <v>48</v>
      </c>
      <c r="P30" s="20" t="s">
        <v>56</v>
      </c>
      <c r="Q30" s="20" t="s">
        <v>49</v>
      </c>
      <c r="R30" s="20" t="s">
        <v>57</v>
      </c>
      <c r="S30" s="20" t="s">
        <v>50</v>
      </c>
      <c r="T30" s="20" t="s">
        <v>58</v>
      </c>
      <c r="U30" s="20" t="s">
        <v>51</v>
      </c>
      <c r="V30" s="43"/>
      <c r="W30" s="44"/>
      <c r="X30" s="44"/>
      <c r="Y30" s="28"/>
      <c r="Z30" s="43"/>
      <c r="AA30" s="44"/>
      <c r="AB30" s="44"/>
      <c r="AC30" s="53"/>
      <c r="AD30" s="43"/>
      <c r="AE30" s="44"/>
      <c r="AF30" s="44"/>
      <c r="AG30" s="53"/>
      <c r="AH30" s="43"/>
      <c r="AI30" s="44"/>
      <c r="AJ30" s="44"/>
      <c r="AK30" s="53"/>
      <c r="AL30" s="43"/>
      <c r="AM30" s="44"/>
      <c r="AN30" s="44"/>
      <c r="AO30" s="53"/>
      <c r="AP30" s="59"/>
    </row>
    <row r="31" spans="1:42" ht="12" x14ac:dyDescent="0.3">
      <c r="A31" s="4"/>
      <c r="B31" s="21" t="s">
        <v>28</v>
      </c>
      <c r="C31" s="21"/>
      <c r="D31" s="22">
        <v>94.899500000000003</v>
      </c>
      <c r="E31" s="22">
        <v>94.536699999999996</v>
      </c>
      <c r="F31" s="22">
        <v>99.19</v>
      </c>
      <c r="G31" s="22">
        <v>98.832800000000006</v>
      </c>
      <c r="H31" s="22">
        <v>97.634699999999995</v>
      </c>
      <c r="I31" s="22">
        <v>97.928100000000001</v>
      </c>
      <c r="J31" s="22">
        <v>97.394099999999995</v>
      </c>
      <c r="K31" s="22">
        <v>97.573400000000007</v>
      </c>
      <c r="L31" s="22">
        <v>102.489</v>
      </c>
      <c r="M31" s="22">
        <v>102.1574</v>
      </c>
      <c r="N31" s="22">
        <v>106.6007</v>
      </c>
      <c r="O31" s="22">
        <v>107.1194</v>
      </c>
      <c r="P31" s="22">
        <v>109.41379999999999</v>
      </c>
      <c r="Q31" s="22">
        <v>109.4494</v>
      </c>
      <c r="R31" s="22">
        <v>109.5748</v>
      </c>
      <c r="S31" s="22">
        <v>109.9315</v>
      </c>
      <c r="T31" s="22">
        <v>111.89790000000001</v>
      </c>
      <c r="U31" s="22">
        <v>110.7791</v>
      </c>
      <c r="V31" s="42">
        <f>(T31/T26-1)*100</f>
        <v>1.009937795125615</v>
      </c>
      <c r="W31" s="23">
        <f>+(T31/$R$66-1)*100</f>
        <v>2.2194553126339001</v>
      </c>
      <c r="X31" s="23">
        <f>+(T31/R31-1)*100</f>
        <v>2.120104257548272</v>
      </c>
      <c r="Y31" s="24">
        <f>(AVERAGE(T31,T26,T21,T16,T11,R66,R61,R56,R51,R46,R41,R36)/AVERAGE(R31,R26,R21,R16,R11,P66,P61,P56,P51,P46,P41,P36)-1)*100</f>
        <v>0.39110592319950843</v>
      </c>
      <c r="Z31" s="42">
        <f>(R31/S31-1)*100</f>
        <v>-0.32447478657163797</v>
      </c>
      <c r="AA31" s="23">
        <f>+(R31/$P$66-1)*100</f>
        <v>0.46180885679156791</v>
      </c>
      <c r="AB31" s="23">
        <f>+(R31/P31-1)*100</f>
        <v>0.14714780036888531</v>
      </c>
      <c r="AC31" s="24">
        <f>(AVERAGE(R31,R26,R21,R16,R11,P66,P61,P56,P51,P46,P41,P36)/AVERAGE(P31,P26,P21,P16,P11,N66,N61,N56,N51,N46,N41,N36)-1)*100</f>
        <v>1.0819614148281698</v>
      </c>
      <c r="AD31" s="42">
        <f>(P31/P26-1)*100</f>
        <v>-3.2526446010672228E-2</v>
      </c>
      <c r="AE31" s="23">
        <f>+(P31/$N$66-1)*100</f>
        <v>0.57718877170662708</v>
      </c>
      <c r="AF31" s="23">
        <f>+(P31/N31-1)*100</f>
        <v>2.6389132529148318</v>
      </c>
      <c r="AG31" s="24">
        <f>(AVERAGE(P31,P26,P21,P16,P11,N66,N61,N56,N51,N46,N41,N36)/AVERAGE(N31,N26,N21,N16,N11,L66,L61,L56,L51,L46,L41,L36)-1)*100</f>
        <v>1.7842029154535144</v>
      </c>
      <c r="AH31" s="42">
        <f>(N31/N26-1)*100</f>
        <v>-0.48422601321516101</v>
      </c>
      <c r="AI31" s="23">
        <f>+(N31/$L$66-1)*100</f>
        <v>0.21547124934782058</v>
      </c>
      <c r="AJ31" s="23">
        <f>+(N31/L31-1)*100</f>
        <v>4.0118451736283811</v>
      </c>
      <c r="AK31" s="24">
        <f>(AVERAGE(N31,N26,N21,N16,N11,L66,L61,L56,L51,L46,L41,L36)/AVERAGE(L31,L26,L21,L16,L11,J66,J61,J56,J51,J46,J41,J36)-1)*100</f>
        <v>6.1485270454815444</v>
      </c>
      <c r="AL31" s="42">
        <f>(L31/L26-1)*100</f>
        <v>0.32459714127415218</v>
      </c>
      <c r="AM31" s="23">
        <f>+(L31/$J$66-1)*100</f>
        <v>1.8752019085012783</v>
      </c>
      <c r="AN31" s="23">
        <f>+(L31/J31-1)*100</f>
        <v>5.231220371665235</v>
      </c>
      <c r="AO31" s="24">
        <f>(AVERAGE(L31,L26,L21,L16,L11,J66,J61,J56,J51,J46,J41,J36)/AVERAGE(J31,J26,J21,J16,J11,H66,H61,H56,H51,H46,H41,H36)-1)*100</f>
        <v>3.0157443942103734</v>
      </c>
      <c r="AP31" s="59"/>
    </row>
    <row r="32" spans="1:42" ht="12" x14ac:dyDescent="0.3">
      <c r="A32" s="4"/>
      <c r="B32" s="17" t="s">
        <v>29</v>
      </c>
      <c r="C32" s="17"/>
      <c r="D32" s="22">
        <v>94.593900000000005</v>
      </c>
      <c r="E32" s="22">
        <v>94.168999999999997</v>
      </c>
      <c r="F32" s="22">
        <v>99.532700000000006</v>
      </c>
      <c r="G32" s="22">
        <v>98.768699999999995</v>
      </c>
      <c r="H32" s="22">
        <v>97.381799999999998</v>
      </c>
      <c r="I32" s="22">
        <v>97.664599999999993</v>
      </c>
      <c r="J32" s="22">
        <v>97.307199999999995</v>
      </c>
      <c r="K32" s="22">
        <v>97.521299999999997</v>
      </c>
      <c r="L32" s="22">
        <v>102.084</v>
      </c>
      <c r="M32" s="22">
        <v>101.62439999999999</v>
      </c>
      <c r="N32" s="22">
        <v>106.7709</v>
      </c>
      <c r="O32" s="22">
        <v>107.3091</v>
      </c>
      <c r="P32" s="22">
        <v>109.9162</v>
      </c>
      <c r="Q32" s="22">
        <v>109.8657</v>
      </c>
      <c r="R32" s="22">
        <v>110.3419</v>
      </c>
      <c r="S32" s="22">
        <v>110.6966</v>
      </c>
      <c r="T32" s="22">
        <v>112.6499</v>
      </c>
      <c r="U32" s="22">
        <v>111.56359999999999</v>
      </c>
      <c r="V32" s="42">
        <f>(T32/T27-1)*100</f>
        <v>0.97370468504065499</v>
      </c>
      <c r="W32" s="23">
        <f>+(T32/$R$67-1)*100</f>
        <v>2.1217593423588532</v>
      </c>
      <c r="X32" s="23">
        <f t="shared" ref="X32:X33" si="49">+(T32/R32-1)*100</f>
        <v>2.0916804948981405</v>
      </c>
      <c r="Y32" s="24">
        <f t="shared" ref="Y32:Y33" si="50">(AVERAGE(T32,T27,T22,T17,T12,R67,R62,R57,R52,R47,R42,R37)/AVERAGE(R32,R27,R22,R17,R12,P67,P62,P57,P52,P47,P42,P37)-1)*100</f>
        <v>0.5513814281730145</v>
      </c>
      <c r="Z32" s="42">
        <f>(R32/S32-1)*100</f>
        <v>-0.32042537891859846</v>
      </c>
      <c r="AA32" s="23">
        <f>+(R32/$P$67-1)*100</f>
        <v>0.58972605861706828</v>
      </c>
      <c r="AB32" s="23">
        <f>+(R32/P32-1)*100</f>
        <v>0.38729504840959716</v>
      </c>
      <c r="AC32" s="24">
        <f t="shared" ref="AC32:AC33" si="51">(AVERAGE(R32,R27,R22,R17,R12,P67,P62,P57,P52,P47,P42,P37)/AVERAGE(P32,P27,P22,P17,P12,N67,N62,N57,N52,N47,N42,N37)-1)*100</f>
        <v>1.0586270758026206</v>
      </c>
      <c r="AD32" s="42">
        <f t="shared" ref="AD32:AD33" si="52">(P32/P27-1)*100</f>
        <v>4.5965210252152389E-2</v>
      </c>
      <c r="AE32" s="23">
        <f>+(P32/$N$67-1)*100</f>
        <v>0.50335708544817503</v>
      </c>
      <c r="AF32" s="23">
        <f t="shared" ref="AF32:AF33" si="53">+(P32/N32-1)*100</f>
        <v>2.9458401118656941</v>
      </c>
      <c r="AG32" s="24">
        <f t="shared" ref="AG32:AG33" si="54">(AVERAGE(P32,P27,P22,P17,P12,N67,N62,N57,N52,N47,N42,N37)/AVERAGE(N32,N27,N22,N17,N12,L67,L62,L57,L52,L47,L42,L37)-1)*100</f>
        <v>2.4282350991972068</v>
      </c>
      <c r="AH32" s="42">
        <f t="shared" ref="AH32:AH33" si="55">(N32/N27-1)*100</f>
        <v>-0.50154180773113177</v>
      </c>
      <c r="AI32" s="23">
        <f>+(N32/$L$67-1)*100</f>
        <v>0.30814643343990422</v>
      </c>
      <c r="AJ32" s="23">
        <f t="shared" ref="AJ32:AJ33" si="56">+(N32/L32-1)*100</f>
        <v>4.5912189961208272</v>
      </c>
      <c r="AK32" s="24">
        <f t="shared" ref="AK32:AK33" si="57">(AVERAGE(N32,N27,N22,N17,N12,L67,L62,L57,L52,L47,L42,L37)/AVERAGE(L32,L27,L22,L17,L12,J67,J62,J57,J52,J47,J42,J37)-1)*100</f>
        <v>6.4523987041940067</v>
      </c>
      <c r="AL32" s="42">
        <f t="shared" ref="AL32:AL33" si="58">(L32/L27-1)*100</f>
        <v>0.45225359264113862</v>
      </c>
      <c r="AM32" s="23">
        <f>+(L32/$J$67-1)*100</f>
        <v>1.9248952385326534</v>
      </c>
      <c r="AN32" s="23">
        <f t="shared" ref="AN32:AN33" si="59">+(L32/J32-1)*100</f>
        <v>4.9089892628705778</v>
      </c>
      <c r="AO32" s="24">
        <f t="shared" ref="AO32:AO33" si="60">(AVERAGE(L32,L27,L22,L17,L12,J67,J62,J57,J52,J47,J42,J37)/AVERAGE(J32,J27,J22,J17,J12,H67,H62,H57,H52,H47,H42,H37)-1)*100</f>
        <v>2.7387341907255003</v>
      </c>
      <c r="AP32" s="59"/>
    </row>
    <row r="33" spans="1:42" ht="12" x14ac:dyDescent="0.3">
      <c r="A33" s="4"/>
      <c r="B33" s="17" t="s">
        <v>30</v>
      </c>
      <c r="C33" s="17"/>
      <c r="D33" s="22">
        <v>95.050299999999993</v>
      </c>
      <c r="E33" s="22">
        <v>94.712900000000005</v>
      </c>
      <c r="F33" s="22">
        <v>99.073599999999999</v>
      </c>
      <c r="G33" s="22">
        <v>98.834400000000002</v>
      </c>
      <c r="H33" s="22">
        <v>97.740600000000001</v>
      </c>
      <c r="I33" s="22">
        <v>98.041700000000006</v>
      </c>
      <c r="J33" s="22">
        <v>97.419799999999995</v>
      </c>
      <c r="K33" s="22">
        <v>97.581900000000005</v>
      </c>
      <c r="L33" s="22">
        <v>102.6614</v>
      </c>
      <c r="M33" s="22">
        <v>102.3905</v>
      </c>
      <c r="N33" s="22">
        <v>106.49</v>
      </c>
      <c r="O33" s="22">
        <v>107.0009</v>
      </c>
      <c r="P33" s="22">
        <v>109.13800000000001</v>
      </c>
      <c r="Q33" s="22">
        <v>109.24550000000001</v>
      </c>
      <c r="R33" s="22">
        <v>109.1661</v>
      </c>
      <c r="S33" s="22">
        <v>109.5264</v>
      </c>
      <c r="T33" s="22">
        <v>111.4885</v>
      </c>
      <c r="U33" s="22">
        <v>110.35509999999999</v>
      </c>
      <c r="V33" s="42">
        <f>(T33/T28-1)*100</f>
        <v>1.0270481382373964</v>
      </c>
      <c r="W33" s="23">
        <f>+(T33/$R$68-1)*100</f>
        <v>2.267452846630702</v>
      </c>
      <c r="X33" s="23">
        <f t="shared" si="49"/>
        <v>2.1274003559713206</v>
      </c>
      <c r="Y33" s="24">
        <f t="shared" si="50"/>
        <v>0.30506919138424404</v>
      </c>
      <c r="Z33" s="42">
        <f>(R33/S33-1)*100</f>
        <v>-0.32896178455604774</v>
      </c>
      <c r="AA33" s="23">
        <f>+(R33/$P$68-1)*100</f>
        <v>0.39757646656328749</v>
      </c>
      <c r="AB33" s="23">
        <f>+(R33/P33-1)*100</f>
        <v>2.5747219117078224E-2</v>
      </c>
      <c r="AC33" s="24">
        <f t="shared" si="51"/>
        <v>1.0829345355219733</v>
      </c>
      <c r="AD33" s="42">
        <f t="shared" si="52"/>
        <v>-9.8402222517179894E-2</v>
      </c>
      <c r="AE33" s="23">
        <f>+(P33/$N$68-1)*100</f>
        <v>0.61092248650154168</v>
      </c>
      <c r="AF33" s="23">
        <f t="shared" si="53"/>
        <v>2.4866184618274056</v>
      </c>
      <c r="AG33" s="24">
        <f t="shared" si="54"/>
        <v>1.4707338122092573</v>
      </c>
      <c r="AH33" s="42">
        <f t="shared" si="55"/>
        <v>-0.47747261938918539</v>
      </c>
      <c r="AI33" s="23">
        <f>+(N33/$L$68-1)*100</f>
        <v>0.16451096786815889</v>
      </c>
      <c r="AJ33" s="23">
        <f t="shared" si="56"/>
        <v>3.7293471548215829</v>
      </c>
      <c r="AK33" s="24">
        <f t="shared" si="57"/>
        <v>6.0024918156229568</v>
      </c>
      <c r="AL33" s="42">
        <f t="shared" si="58"/>
        <v>0.26457532681254392</v>
      </c>
      <c r="AM33" s="23">
        <f>+(L33/$J$68-1)*100</f>
        <v>1.8476373773549382</v>
      </c>
      <c r="AN33" s="23">
        <f t="shared" si="59"/>
        <v>5.3804257450744242</v>
      </c>
      <c r="AO33" s="24">
        <f t="shared" si="60"/>
        <v>3.1447887214745229</v>
      </c>
      <c r="AP33" s="59"/>
    </row>
    <row r="34" spans="1:42" ht="12" x14ac:dyDescent="0.3">
      <c r="A34" s="4"/>
      <c r="B34" s="17"/>
      <c r="C34" s="1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43"/>
      <c r="W34" s="27"/>
      <c r="X34" s="27"/>
      <c r="Y34" s="28"/>
      <c r="Z34" s="43"/>
      <c r="AA34" s="27"/>
      <c r="AB34" s="27"/>
      <c r="AC34" s="53"/>
      <c r="AD34" s="43"/>
      <c r="AE34" s="27"/>
      <c r="AF34" s="27"/>
      <c r="AG34" s="53"/>
      <c r="AH34" s="43"/>
      <c r="AI34" s="27"/>
      <c r="AJ34" s="27"/>
      <c r="AK34" s="53"/>
      <c r="AL34" s="43"/>
      <c r="AM34" s="27"/>
      <c r="AN34" s="27"/>
      <c r="AO34" s="53"/>
      <c r="AP34" s="59"/>
    </row>
    <row r="35" spans="1:42" ht="12" x14ac:dyDescent="0.3">
      <c r="A35" s="4"/>
      <c r="B35" s="17"/>
      <c r="C35" s="17"/>
      <c r="D35" s="20" t="s">
        <v>119</v>
      </c>
      <c r="E35" s="20" t="s">
        <v>117</v>
      </c>
      <c r="F35" s="20" t="s">
        <v>120</v>
      </c>
      <c r="G35" s="20" t="s">
        <v>118</v>
      </c>
      <c r="H35" s="20" t="s">
        <v>59</v>
      </c>
      <c r="I35" s="20" t="s">
        <v>52</v>
      </c>
      <c r="J35" s="20" t="s">
        <v>60</v>
      </c>
      <c r="K35" s="20" t="s">
        <v>53</v>
      </c>
      <c r="L35" s="20" t="s">
        <v>61</v>
      </c>
      <c r="M35" s="20" t="s">
        <v>54</v>
      </c>
      <c r="N35" s="20" t="s">
        <v>62</v>
      </c>
      <c r="O35" s="20" t="s">
        <v>55</v>
      </c>
      <c r="P35" s="20" t="s">
        <v>63</v>
      </c>
      <c r="Q35" s="20" t="s">
        <v>56</v>
      </c>
      <c r="R35" s="20" t="s">
        <v>64</v>
      </c>
      <c r="S35" s="20" t="s">
        <v>57</v>
      </c>
      <c r="T35" s="20" t="s">
        <v>65</v>
      </c>
      <c r="U35" s="20" t="s">
        <v>58</v>
      </c>
      <c r="V35" s="43"/>
      <c r="W35" s="44"/>
      <c r="X35" s="44"/>
      <c r="Y35" s="28"/>
      <c r="Z35" s="43"/>
      <c r="AA35" s="44"/>
      <c r="AB35" s="44"/>
      <c r="AC35" s="53"/>
      <c r="AD35" s="43"/>
      <c r="AE35" s="44"/>
      <c r="AF35" s="44"/>
      <c r="AG35" s="53"/>
      <c r="AH35" s="43"/>
      <c r="AI35" s="44"/>
      <c r="AJ35" s="44"/>
      <c r="AK35" s="53"/>
      <c r="AL35" s="43"/>
      <c r="AM35" s="44"/>
      <c r="AN35" s="44"/>
      <c r="AO35" s="53"/>
      <c r="AP35" s="59"/>
    </row>
    <row r="36" spans="1:42" ht="12" x14ac:dyDescent="0.3">
      <c r="A36" s="4"/>
      <c r="B36" s="21" t="s">
        <v>28</v>
      </c>
      <c r="C36" s="21"/>
      <c r="D36" s="22">
        <v>95.386700000000005</v>
      </c>
      <c r="E36" s="22">
        <v>94.899500000000003</v>
      </c>
      <c r="F36" s="22">
        <v>100</v>
      </c>
      <c r="G36" s="22">
        <v>99.19</v>
      </c>
      <c r="H36" s="22">
        <v>97.136399999999995</v>
      </c>
      <c r="I36" s="22">
        <v>97.634699999999995</v>
      </c>
      <c r="J36" s="22">
        <v>98.088200000000001</v>
      </c>
      <c r="K36" s="22">
        <v>97.394099999999995</v>
      </c>
      <c r="L36" s="22">
        <v>103.2576</v>
      </c>
      <c r="M36" s="22">
        <v>102.489</v>
      </c>
      <c r="N36" s="22">
        <v>106.1968</v>
      </c>
      <c r="O36" s="22">
        <v>106.6007</v>
      </c>
      <c r="P36" s="22">
        <v>108.72410000000001</v>
      </c>
      <c r="Q36" s="22">
        <v>109.41379999999999</v>
      </c>
      <c r="R36" s="22">
        <v>109.39019999999999</v>
      </c>
      <c r="S36" s="22">
        <v>109.5748</v>
      </c>
      <c r="T36" s="22">
        <v>111.97929999999999</v>
      </c>
      <c r="U36" s="22">
        <v>111.89790000000001</v>
      </c>
      <c r="V36" s="42">
        <f>(T36/T31-1)*100</f>
        <v>7.2744886186404401E-2</v>
      </c>
      <c r="W36" s="23">
        <f>+(T36/$R$66-1)*100</f>
        <v>2.2938147390614505</v>
      </c>
      <c r="X36" s="23">
        <f>+(T36/R36-1)*100</f>
        <v>2.3668482185789985</v>
      </c>
      <c r="Y36" s="24">
        <f>(AVERAGE(T36,T31,T26,T21,T16,T11,R66,R61,R56,R51,R46,R41)/AVERAGE(R36,R31,R26,R21,R16,R11,P66,P61,P56,P51,P46,P41)-1)*100</f>
        <v>0.53742913450471885</v>
      </c>
      <c r="Z36" s="42">
        <f>(R36/S36-1)*100</f>
        <v>-0.16846939259756999</v>
      </c>
      <c r="AA36" s="23">
        <f>+(R36/$P$66-1)*100</f>
        <v>0.29256145761800134</v>
      </c>
      <c r="AB36" s="23">
        <f>+(R36/P36-1)*100</f>
        <v>0.61265165680837175</v>
      </c>
      <c r="AC36" s="24">
        <f>(AVERAGE(R36,R31,R26,R21,R16,R11,P66,P61,P56,P51,P46,P41)/AVERAGE(P36,P31,P26,P21,P16,P11,N66,N61,N56,N51,N46,N41)-1)*100</f>
        <v>0.93671712399532314</v>
      </c>
      <c r="AD36" s="42">
        <f>(P36/P31-1)*100</f>
        <v>-0.6303592417044146</v>
      </c>
      <c r="AE36" s="23">
        <f>+(P36/$N$66-1)*100</f>
        <v>-5.6808832762322847E-2</v>
      </c>
      <c r="AF36" s="23">
        <f>+(P36/N36-1)*100</f>
        <v>2.3798268874391848</v>
      </c>
      <c r="AG36" s="24">
        <f>(AVERAGE(P36,P31,P26,P21,P16,P11,N66,N61,N56,N51,N46,N41)/AVERAGE(N36,N31,N26,N21,N16,N11,L66,L61,L56,L51,L46,L41)-1)*100</f>
        <v>1.7478671353980069</v>
      </c>
      <c r="AH36" s="42">
        <f>(N36/N31-1)*100</f>
        <v>-0.37889057013698046</v>
      </c>
      <c r="AI36" s="23">
        <f>+(N36/$L$66-1)*100</f>
        <v>-0.1642357210343004</v>
      </c>
      <c r="AJ36" s="23">
        <f>+(N36/L36-1)*100</f>
        <v>2.8464732862278463</v>
      </c>
      <c r="AK36" s="24">
        <f>(AVERAGE(N36,N31,N26,N21,N16,N11,L66,L61,L56,L51,L46,L41)/AVERAGE(L36,L31,L26,L21,L16,L11,J66,J61,J56,J51,J46,J41)-1)*100</f>
        <v>5.9372984792042338</v>
      </c>
      <c r="AL36" s="42">
        <f>(L36/L31-1)*100</f>
        <v>0.74993413927346708</v>
      </c>
      <c r="AM36" s="23">
        <f>+(L36/$J$66-1)*100</f>
        <v>2.6391988270669131</v>
      </c>
      <c r="AN36" s="23">
        <f>+(L36/J36-1)*100</f>
        <v>5.270154819845807</v>
      </c>
      <c r="AO36" s="24">
        <f>(AVERAGE(L36,L31,L26,L21,L16,L11,J66,J61,J56,J51,J46,J41)/AVERAGE(J36,J31,J26,J21,J16,J11,H66,H61,H56,H51,H46,H41)-1)*100</f>
        <v>3.3747159178552755</v>
      </c>
      <c r="AP36" s="59"/>
    </row>
    <row r="37" spans="1:42" ht="12" x14ac:dyDescent="0.3">
      <c r="A37" s="4"/>
      <c r="B37" s="17" t="s">
        <v>29</v>
      </c>
      <c r="C37" s="17"/>
      <c r="D37" s="22">
        <v>94.851699999999994</v>
      </c>
      <c r="E37" s="22">
        <v>94.593900000000005</v>
      </c>
      <c r="F37" s="22">
        <v>100</v>
      </c>
      <c r="G37" s="22">
        <v>99.532700000000006</v>
      </c>
      <c r="H37" s="22">
        <v>96.920500000000004</v>
      </c>
      <c r="I37" s="22">
        <v>97.381799999999998</v>
      </c>
      <c r="J37" s="22">
        <v>97.938900000000004</v>
      </c>
      <c r="K37" s="22">
        <v>97.307199999999995</v>
      </c>
      <c r="L37" s="22">
        <v>102.90949999999999</v>
      </c>
      <c r="M37" s="22">
        <v>102.084</v>
      </c>
      <c r="N37" s="22">
        <v>106.3335</v>
      </c>
      <c r="O37" s="22">
        <v>106.7709</v>
      </c>
      <c r="P37" s="22">
        <v>109.38930000000001</v>
      </c>
      <c r="Q37" s="22">
        <v>109.9162</v>
      </c>
      <c r="R37" s="22">
        <v>110.13630000000001</v>
      </c>
      <c r="S37" s="22">
        <v>110.3419</v>
      </c>
      <c r="T37" s="22">
        <v>112.67619999999999</v>
      </c>
      <c r="U37" s="22">
        <v>112.6499</v>
      </c>
      <c r="V37" s="42">
        <f>(T37/T32-1)*100</f>
        <v>2.3346669637525075E-2</v>
      </c>
      <c r="W37" s="23">
        <f>+(T37/$R$67-1)*100</f>
        <v>2.1456013721405487</v>
      </c>
      <c r="X37" s="23">
        <f t="shared" ref="X37:X38" si="61">+(T37/R37-1)*100</f>
        <v>2.306142479818174</v>
      </c>
      <c r="Y37" s="24">
        <f t="shared" ref="Y37:Y38" si="62">(AVERAGE(T37,T32,T27,T22,T17,T12,R67,R62,R57,R52,R47,R42)/AVERAGE(R37,R32,R27,R22,R17,R12,P67,P62,P57,P52,P47,P42)-1)*100</f>
        <v>0.68686939074462661</v>
      </c>
      <c r="Z37" s="42">
        <f>(R37/S37-1)*100</f>
        <v>-0.18632994356631016</v>
      </c>
      <c r="AA37" s="23">
        <f>+(R37/$P$67-1)*100</f>
        <v>0.40229727881855304</v>
      </c>
      <c r="AB37" s="23">
        <f>+(R37/P37-1)*100</f>
        <v>0.68288214660849889</v>
      </c>
      <c r="AC37" s="24">
        <f t="shared" ref="AC37:AC38" si="63">(AVERAGE(R37,R32,R27,R22,R17,R12,P67,P62,P57,P52,P47,P42)/AVERAGE(P37,P32,P27,P22,P17,P12,N67,N62,N57,N52,N47,N42)-1)*100</f>
        <v>0.87974097173801891</v>
      </c>
      <c r="AD37" s="42">
        <f t="shared" ref="AD37:AD38" si="64">(P37/P32-1)*100</f>
        <v>-0.47936518911679826</v>
      </c>
      <c r="AE37" s="23">
        <f>+(P37/$N$67-1)*100</f>
        <v>2.1578977686798062E-2</v>
      </c>
      <c r="AF37" s="23">
        <f t="shared" ref="AF37:AF38" si="65">+(P37/N37-1)*100</f>
        <v>2.8737885990774314</v>
      </c>
      <c r="AG37" s="24">
        <f t="shared" ref="AG37:AG38" si="66">(AVERAGE(P37,P32,P27,P22,P17,P12,N67,N62,N57,N52,N47,N42)/AVERAGE(N37,N32,N27,N22,N17,N12,L67,L62,L57,L52,L47,L42)-1)*100</f>
        <v>2.392922971699063</v>
      </c>
      <c r="AH37" s="42">
        <f t="shared" ref="AH37:AH38" si="67">(N37/N32-1)*100</f>
        <v>-0.40966218323531534</v>
      </c>
      <c r="AI37" s="23">
        <f>+(N37/$L$67-1)*100</f>
        <v>-0.1027781092022062</v>
      </c>
      <c r="AJ37" s="23">
        <f t="shared" ref="AJ37:AJ38" si="68">+(N37/L37-1)*100</f>
        <v>3.3271952540824712</v>
      </c>
      <c r="AK37" s="24">
        <f t="shared" ref="AK37:AK38" si="69">(AVERAGE(N37,N32,N27,N22,N17,N12,L67,L62,L57,L52,L47,L42)/AVERAGE(L37,L32,L27,L22,L17,L12,J67,J62,J57,J52,J47,J42)-1)*100</f>
        <v>6.2971034247374158</v>
      </c>
      <c r="AL37" s="42">
        <f t="shared" ref="AL37:AL38" si="70">(L37/L32-1)*100</f>
        <v>0.808647780259375</v>
      </c>
      <c r="AM37" s="23">
        <f>+(L37/$J$67-1)*100</f>
        <v>2.7491086414107579</v>
      </c>
      <c r="AN37" s="23">
        <f t="shared" ref="AN37:AN38" si="71">+(L37/J37-1)*100</f>
        <v>5.0752050513126035</v>
      </c>
      <c r="AO37" s="24">
        <f t="shared" ref="AO37:AO38" si="72">(AVERAGE(L37,L32,L27,L22,L17,L12,J67,J62,J57,J52,J47,J42)/AVERAGE(J37,J32,J27,J22,J17,J12,H67,H62,H57,H52,H47,H42)-1)*100</f>
        <v>3.0751341229194651</v>
      </c>
      <c r="AP37" s="59"/>
    </row>
    <row r="38" spans="1:42" ht="12" x14ac:dyDescent="0.3">
      <c r="A38" s="4"/>
      <c r="B38" s="17" t="s">
        <v>30</v>
      </c>
      <c r="C38" s="17"/>
      <c r="D38" s="22">
        <v>95.598600000000005</v>
      </c>
      <c r="E38" s="22">
        <v>95.050299999999993</v>
      </c>
      <c r="F38" s="22">
        <v>100</v>
      </c>
      <c r="G38" s="22">
        <v>99.073599999999999</v>
      </c>
      <c r="H38" s="22">
        <v>97.224800000000002</v>
      </c>
      <c r="I38" s="22">
        <v>97.740600000000001</v>
      </c>
      <c r="J38" s="22">
        <v>98.144400000000005</v>
      </c>
      <c r="K38" s="22">
        <v>97.419799999999995</v>
      </c>
      <c r="L38" s="22">
        <v>103.40309999999999</v>
      </c>
      <c r="M38" s="22">
        <v>102.6614</v>
      </c>
      <c r="N38" s="22">
        <v>106.1005</v>
      </c>
      <c r="O38" s="22">
        <v>106.49</v>
      </c>
      <c r="P38" s="22">
        <v>108.3691</v>
      </c>
      <c r="Q38" s="22">
        <v>109.13800000000001</v>
      </c>
      <c r="R38" s="22">
        <v>108.9903</v>
      </c>
      <c r="S38" s="22">
        <v>109.1661</v>
      </c>
      <c r="T38" s="22">
        <v>111.5962</v>
      </c>
      <c r="U38" s="22">
        <v>111.4885</v>
      </c>
      <c r="V38" s="42">
        <f>(T38/T33-1)*100</f>
        <v>9.6601891674930052E-2</v>
      </c>
      <c r="W38" s="23">
        <f>+(T38/$R$68-1)*100</f>
        <v>2.3662451406483154</v>
      </c>
      <c r="X38" s="23">
        <f t="shared" si="61"/>
        <v>2.3909467172766652</v>
      </c>
      <c r="Y38" s="24">
        <f t="shared" si="62"/>
        <v>0.45663356994378734</v>
      </c>
      <c r="Z38" s="42">
        <f>(R38/S38-1)*100</f>
        <v>-0.16103900386658099</v>
      </c>
      <c r="AA38" s="23">
        <f>+(R38/$P$68-1)*100</f>
        <v>0.23589720951535664</v>
      </c>
      <c r="AB38" s="23">
        <f>+(R38/P38-1)*100</f>
        <v>0.57322613180326165</v>
      </c>
      <c r="AC38" s="24">
        <f t="shared" si="63"/>
        <v>0.9539112413578632</v>
      </c>
      <c r="AD38" s="42">
        <f t="shared" si="64"/>
        <v>-0.70452088181934824</v>
      </c>
      <c r="AE38" s="23">
        <f>+(P38/$N$68-1)*100</f>
        <v>-9.7902471806943225E-2</v>
      </c>
      <c r="AF38" s="23">
        <f t="shared" si="65"/>
        <v>2.1381614601250654</v>
      </c>
      <c r="AG38" s="24">
        <f t="shared" si="66"/>
        <v>1.4340641105120566</v>
      </c>
      <c r="AH38" s="42">
        <f t="shared" si="67"/>
        <v>-0.36576204338435447</v>
      </c>
      <c r="AI38" s="23">
        <f>+(N38/$L$68-1)*100</f>
        <v>-0.20185279419386859</v>
      </c>
      <c r="AJ38" s="23">
        <f t="shared" si="68"/>
        <v>2.6086258535769291</v>
      </c>
      <c r="AK38" s="24">
        <f t="shared" si="69"/>
        <v>5.7643168700735048</v>
      </c>
      <c r="AL38" s="42">
        <f t="shared" si="70"/>
        <v>0.72247212681688655</v>
      </c>
      <c r="AM38" s="23">
        <f>+(L38/$J$68-1)*100</f>
        <v>2.583458169227848</v>
      </c>
      <c r="AN38" s="23">
        <f t="shared" si="71"/>
        <v>5.3581253744482416</v>
      </c>
      <c r="AO38" s="24">
        <f t="shared" si="72"/>
        <v>3.5141560750800549</v>
      </c>
      <c r="AP38" s="59"/>
    </row>
    <row r="39" spans="1:42" ht="12" x14ac:dyDescent="0.3">
      <c r="A39" s="4"/>
      <c r="B39" s="17"/>
      <c r="C39" s="17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43"/>
      <c r="W39" s="27"/>
      <c r="X39" s="27"/>
      <c r="Y39" s="29"/>
      <c r="Z39" s="43"/>
      <c r="AA39" s="27"/>
      <c r="AB39" s="27"/>
      <c r="AC39" s="29"/>
      <c r="AD39" s="43"/>
      <c r="AE39" s="27"/>
      <c r="AF39" s="27"/>
      <c r="AG39" s="29"/>
      <c r="AH39" s="43"/>
      <c r="AI39" s="27"/>
      <c r="AJ39" s="27"/>
      <c r="AK39" s="29"/>
      <c r="AL39" s="43"/>
      <c r="AM39" s="27"/>
      <c r="AN39" s="27"/>
      <c r="AO39" s="29"/>
      <c r="AP39" s="59"/>
    </row>
    <row r="40" spans="1:42" ht="12" x14ac:dyDescent="0.3">
      <c r="A40" s="4"/>
      <c r="B40" s="17"/>
      <c r="C40" s="17"/>
      <c r="D40" s="20" t="s">
        <v>121</v>
      </c>
      <c r="E40" s="20" t="s">
        <v>119</v>
      </c>
      <c r="F40" s="20" t="s">
        <v>122</v>
      </c>
      <c r="G40" s="20" t="s">
        <v>120</v>
      </c>
      <c r="H40" s="20" t="s">
        <v>66</v>
      </c>
      <c r="I40" s="20" t="s">
        <v>59</v>
      </c>
      <c r="J40" s="20" t="s">
        <v>67</v>
      </c>
      <c r="K40" s="20" t="s">
        <v>60</v>
      </c>
      <c r="L40" s="20" t="s">
        <v>68</v>
      </c>
      <c r="M40" s="20" t="s">
        <v>61</v>
      </c>
      <c r="N40" s="20" t="s">
        <v>69</v>
      </c>
      <c r="O40" s="20" t="s">
        <v>62</v>
      </c>
      <c r="P40" s="20" t="s">
        <v>70</v>
      </c>
      <c r="Q40" s="20" t="s">
        <v>63</v>
      </c>
      <c r="R40" s="20" t="s">
        <v>71</v>
      </c>
      <c r="S40" s="20" t="s">
        <v>64</v>
      </c>
      <c r="T40" s="20" t="s">
        <v>72</v>
      </c>
      <c r="U40" s="20" t="s">
        <v>65</v>
      </c>
      <c r="V40" s="43"/>
      <c r="W40" s="44"/>
      <c r="X40" s="44"/>
      <c r="Y40" s="29"/>
      <c r="Z40" s="43"/>
      <c r="AA40" s="44"/>
      <c r="AB40" s="44"/>
      <c r="AC40" s="29"/>
      <c r="AD40" s="43"/>
      <c r="AE40" s="44"/>
      <c r="AF40" s="44"/>
      <c r="AG40" s="29"/>
      <c r="AH40" s="43"/>
      <c r="AI40" s="44"/>
      <c r="AJ40" s="44"/>
      <c r="AK40" s="29"/>
      <c r="AL40" s="43"/>
      <c r="AM40" s="44"/>
      <c r="AN40" s="44"/>
      <c r="AO40" s="29"/>
      <c r="AP40" s="59"/>
    </row>
    <row r="41" spans="1:42" ht="12" x14ac:dyDescent="0.3">
      <c r="A41" s="4"/>
      <c r="B41" s="21" t="s">
        <v>28</v>
      </c>
      <c r="C41" s="21"/>
      <c r="D41" s="22">
        <v>96.491500000000002</v>
      </c>
      <c r="E41" s="22">
        <v>95.386700000000005</v>
      </c>
      <c r="F41" s="22">
        <v>99.998099999999994</v>
      </c>
      <c r="G41" s="22">
        <v>100</v>
      </c>
      <c r="H41" s="22">
        <v>96.829599999999999</v>
      </c>
      <c r="I41" s="22">
        <v>97.136399999999995</v>
      </c>
      <c r="J41" s="22">
        <v>98.531400000000005</v>
      </c>
      <c r="K41" s="22">
        <v>98.088200000000001</v>
      </c>
      <c r="L41" s="22">
        <v>104.459</v>
      </c>
      <c r="M41" s="22">
        <v>103.2576</v>
      </c>
      <c r="N41" s="22">
        <v>106.2039</v>
      </c>
      <c r="O41" s="22">
        <v>106.1968</v>
      </c>
      <c r="P41" s="22">
        <v>109.1962</v>
      </c>
      <c r="Q41" s="22">
        <v>108.72410000000001</v>
      </c>
      <c r="R41" s="22">
        <v>109.1232</v>
      </c>
      <c r="S41" s="22">
        <v>109.39019999999999</v>
      </c>
      <c r="T41" s="22"/>
      <c r="U41" s="22"/>
      <c r="V41" s="43">
        <f>(T41/T36-1)*100</f>
        <v>-100</v>
      </c>
      <c r="W41" s="27">
        <f>+(T41/$R$66-1)*100</f>
        <v>-100</v>
      </c>
      <c r="X41" s="27">
        <f>+(T41/R41-1)*100</f>
        <v>-100</v>
      </c>
      <c r="Y41" s="29">
        <f>(AVERAGE(T41,T36,T31,T26,T21,T16,T11,R66,R61,R56,R51,R46)/AVERAGE(R41,R36,R31,R26,R21,R16,R11,P66,P61,P56,P51,P46)-1)*100</f>
        <v>0.61235183749916988</v>
      </c>
      <c r="Z41" s="42">
        <f>(R41/S41-1)*100</f>
        <v>-0.24408036551719636</v>
      </c>
      <c r="AA41" s="23">
        <f>+(R41/$P$66-1)*100</f>
        <v>4.7767007025689701E-2</v>
      </c>
      <c r="AB41" s="23">
        <f>+(R41/P41-1)*100</f>
        <v>-6.685214320645283E-2</v>
      </c>
      <c r="AC41" s="24">
        <f>(AVERAGE(R41,R36,R31,R26,R21,R16,R11,P66,P61,P56,P51,P46)/AVERAGE(P41,P36,P31,P26,P21,P16,P11,N66,N61,N56,N51,N46)-1)*100</f>
        <v>0.6993613869245463</v>
      </c>
      <c r="AD41" s="42">
        <f>(P41/P36-1)*100</f>
        <v>0.43421835637176276</v>
      </c>
      <c r="AE41" s="23">
        <f>+(P41/$N$66-1)*100</f>
        <v>0.3771628492295509</v>
      </c>
      <c r="AF41" s="23">
        <f>+(P41/N41-1)*100</f>
        <v>2.8175048185612672</v>
      </c>
      <c r="AG41" s="24">
        <f>(AVERAGE(P41,P36,P31,P26,P21,P16,P11,N66,N61,N56,N51,N46)/AVERAGE(N41,N36,N31,N26,N21,N16,N11,L66,L61,L56,L51,L46)-1)*100</f>
        <v>1.8429626438973168</v>
      </c>
      <c r="AH41" s="42">
        <f>(N41/N36-1)*100</f>
        <v>6.6857005107667788E-3</v>
      </c>
      <c r="AI41" s="23">
        <f>+(N41/$L$66-1)*100</f>
        <v>-0.15756100083198499</v>
      </c>
      <c r="AJ41" s="23">
        <f>+(N41/L41-1)*100</f>
        <v>1.6704161441331022</v>
      </c>
      <c r="AK41" s="24">
        <f>(AVERAGE(N41,N36,N31,N26,N21,N16,N11,L66,L61,L56,L51,L46)/AVERAGE(L41,L36,L31,L26,L21,L16,L11,J66,J61,J56,J51,J46)-1)*100</f>
        <v>5.5632223656409296</v>
      </c>
      <c r="AL41" s="42">
        <f>(L41/L36-1)*100</f>
        <v>1.163497892649068</v>
      </c>
      <c r="AM41" s="23">
        <f>+(L41/$J$66-1)*100</f>
        <v>3.8334037424517353</v>
      </c>
      <c r="AN41" s="23">
        <f>+(L41/J41-1)*100</f>
        <v>6.0159502453025038</v>
      </c>
      <c r="AO41" s="24">
        <f>(AVERAGE(L41,L36,L31,L26,L21,L16,L11,J66,J61,J56,J51,J46)/AVERAGE(J41,J36,J31,J26,J21,J16,J11,H66,H61,H56,H51,H46)-1)*100</f>
        <v>3.7314081644143959</v>
      </c>
      <c r="AP41" s="59"/>
    </row>
    <row r="42" spans="1:42" ht="12" x14ac:dyDescent="0.3">
      <c r="A42" s="4"/>
      <c r="B42" s="17" t="s">
        <v>29</v>
      </c>
      <c r="C42" s="17"/>
      <c r="D42" s="22">
        <v>95.902000000000001</v>
      </c>
      <c r="E42" s="22">
        <v>94.851699999999994</v>
      </c>
      <c r="F42" s="22">
        <v>99.965999999999994</v>
      </c>
      <c r="G42" s="22">
        <v>100</v>
      </c>
      <c r="H42" s="22">
        <v>96.9512</v>
      </c>
      <c r="I42" s="22">
        <v>96.920500000000004</v>
      </c>
      <c r="J42" s="22">
        <v>98.242699999999999</v>
      </c>
      <c r="K42" s="22">
        <v>97.938900000000004</v>
      </c>
      <c r="L42" s="22">
        <v>103.7925</v>
      </c>
      <c r="M42" s="22">
        <v>102.90949999999999</v>
      </c>
      <c r="N42" s="22">
        <v>107.2295</v>
      </c>
      <c r="O42" s="22">
        <v>106.3335</v>
      </c>
      <c r="P42" s="22">
        <v>109.79640000000001</v>
      </c>
      <c r="Q42" s="22">
        <v>109.38930000000001</v>
      </c>
      <c r="R42" s="22">
        <v>109.89319999999999</v>
      </c>
      <c r="S42" s="22">
        <v>110.13630000000001</v>
      </c>
      <c r="T42" s="22"/>
      <c r="U42" s="22"/>
      <c r="V42" s="43">
        <f>(T42/T37-1)*100</f>
        <v>-100</v>
      </c>
      <c r="W42" s="27">
        <f>+(T42/$R$67-1)*100</f>
        <v>-100</v>
      </c>
      <c r="X42" s="27">
        <f t="shared" ref="X42:X43" si="73">+(T42/R42-1)*100</f>
        <v>-100</v>
      </c>
      <c r="Y42" s="28"/>
      <c r="Z42" s="42">
        <f>(R42/S42-1)*100</f>
        <v>-0.22072649980071635</v>
      </c>
      <c r="AA42" s="23">
        <f>+(R42/$P$67-1)*100</f>
        <v>0.1806828023155127</v>
      </c>
      <c r="AB42" s="23">
        <f>+(R42/P42-1)*100</f>
        <v>8.8163182035105869E-2</v>
      </c>
      <c r="AC42" s="24">
        <f t="shared" ref="AC42:AC43" si="74">(AVERAGE(R42,R37,R32,R27,R22,R17,R12,P67,P62,P57,P52,P47)/AVERAGE(P42,P37,P32,P27,P22,P17,P12,N67,N62,N57,N52,N47)-1)*100</f>
        <v>0.68964917680440774</v>
      </c>
      <c r="AD42" s="42">
        <f t="shared" ref="AD42:AD43" si="75">(P42/P37-1)*100</f>
        <v>0.37215705740871741</v>
      </c>
      <c r="AE42" s="23">
        <f>+(P42/$N$67-1)*100</f>
        <v>0.39381634278388145</v>
      </c>
      <c r="AF42" s="23">
        <f t="shared" ref="AF42:AF43" si="76">+(P42/N42-1)*100</f>
        <v>2.3938375167281478</v>
      </c>
      <c r="AG42" s="24">
        <f t="shared" ref="AG42:AG43" si="77">(AVERAGE(P42,P37,P32,P27,P22,P17,P12,N67,N62,N57,N52,N47)/AVERAGE(N42,N37,N32,N27,N22,N17,N12,L67,L62,L57,L52,L47)-1)*100</f>
        <v>2.3186133030292932</v>
      </c>
      <c r="AH42" s="42">
        <f t="shared" ref="AH42:AH43" si="78">(N42/N37-1)*100</f>
        <v>0.84263190810045518</v>
      </c>
      <c r="AI42" s="23">
        <f>+(N42/$L$67-1)*100</f>
        <v>0.73898775775558256</v>
      </c>
      <c r="AJ42" s="23">
        <f t="shared" ref="AJ42:AJ43" si="79">+(N42/L42-1)*100</f>
        <v>3.3114146012476864</v>
      </c>
      <c r="AK42" s="24">
        <f t="shared" ref="AK42:AK43" si="80">(AVERAGE(N42,N37,N32,N27,N22,N17,N12,L67,L62,L57,L52,L47)/AVERAGE(L42,L37,L32,L27,L22,L17,L12,J67,J62,J57,J52,J47)-1)*100</f>
        <v>6.0932698092921234</v>
      </c>
      <c r="AL42" s="42">
        <f t="shared" ref="AL42:AL43" si="81">(L42/L37-1)*100</f>
        <v>0.85803545833962325</v>
      </c>
      <c r="AM42" s="23">
        <f>+(L42/$J$67-1)*100</f>
        <v>3.6307324266819485</v>
      </c>
      <c r="AN42" s="23">
        <f t="shared" ref="AN42:AN43" si="82">+(L42/J42-1)*100</f>
        <v>5.649071126913241</v>
      </c>
      <c r="AO42" s="24">
        <f t="shared" ref="AO42:AO43" si="83">(AVERAGE(L42,L37,L32,L27,L22,L17,L12,J67,J62,J57,J52,J47)/AVERAGE(J42,J37,J32,J27,J22,J17,J12,H67,H62,H57,H52,H47)-1)*100</f>
        <v>3.4363600867233446</v>
      </c>
      <c r="AP42" s="59"/>
    </row>
    <row r="43" spans="1:42" ht="12" x14ac:dyDescent="0.3">
      <c r="A43" s="4"/>
      <c r="B43" s="17" t="s">
        <v>30</v>
      </c>
      <c r="C43" s="17"/>
      <c r="D43" s="22">
        <v>96.710599999999999</v>
      </c>
      <c r="E43" s="22">
        <v>95.598600000000005</v>
      </c>
      <c r="F43" s="22">
        <v>100.0132</v>
      </c>
      <c r="G43" s="22">
        <v>100</v>
      </c>
      <c r="H43" s="22">
        <v>96.7577</v>
      </c>
      <c r="I43" s="22">
        <v>97.224800000000002</v>
      </c>
      <c r="J43" s="22">
        <v>98.653999999999996</v>
      </c>
      <c r="K43" s="22">
        <v>98.144400000000005</v>
      </c>
      <c r="L43" s="22">
        <v>104.75749999999999</v>
      </c>
      <c r="M43" s="22">
        <v>103.40309999999999</v>
      </c>
      <c r="N43" s="22">
        <v>105.6844</v>
      </c>
      <c r="O43" s="22">
        <v>106.1005</v>
      </c>
      <c r="P43" s="22">
        <v>108.87309999999999</v>
      </c>
      <c r="Q43" s="22">
        <v>108.3691</v>
      </c>
      <c r="R43" s="22">
        <v>108.7111</v>
      </c>
      <c r="S43" s="22">
        <v>108.9903</v>
      </c>
      <c r="T43" s="22"/>
      <c r="U43" s="22"/>
      <c r="V43" s="43">
        <f>(T43/T38-1)*100</f>
        <v>-100</v>
      </c>
      <c r="W43" s="27">
        <f>+(T43/$R$68-1)*100</f>
        <v>-100</v>
      </c>
      <c r="X43" s="27">
        <f t="shared" si="73"/>
        <v>-100</v>
      </c>
      <c r="Y43" s="28"/>
      <c r="Z43" s="42">
        <f>(R43/S43-1)*100</f>
        <v>-0.25616958573377868</v>
      </c>
      <c r="AA43" s="23">
        <f>+(R43/$P$68-1)*100</f>
        <v>-2.0876673122804945E-2</v>
      </c>
      <c r="AB43" s="23">
        <f>+(R43/P43-1)*100</f>
        <v>-0.14879708578151574</v>
      </c>
      <c r="AC43" s="24">
        <f t="shared" si="74"/>
        <v>0.69363578944208193</v>
      </c>
      <c r="AD43" s="42">
        <f t="shared" si="75"/>
        <v>0.46507722219708558</v>
      </c>
      <c r="AE43" s="23">
        <f>+(P43/$N$68-1)*100</f>
        <v>0.36671942829380466</v>
      </c>
      <c r="AF43" s="23">
        <f t="shared" si="76"/>
        <v>3.0171908058332031</v>
      </c>
      <c r="AG43" s="24">
        <f t="shared" si="77"/>
        <v>1.6099388730709485</v>
      </c>
      <c r="AH43" s="42">
        <f t="shared" si="78"/>
        <v>-0.39217534318877201</v>
      </c>
      <c r="AI43" s="23">
        <f>+(N43/$L$68-1)*100</f>
        <v>-0.59323652049426689</v>
      </c>
      <c r="AJ43" s="23">
        <f t="shared" si="79"/>
        <v>0.88480538386273011</v>
      </c>
      <c r="AK43" s="24">
        <f t="shared" si="80"/>
        <v>5.3089349313528489</v>
      </c>
      <c r="AL43" s="42">
        <f t="shared" si="81"/>
        <v>1.3098253340567245</v>
      </c>
      <c r="AM43" s="23">
        <f>+(L43/$J$68-1)*100</f>
        <v>3.927122292879881</v>
      </c>
      <c r="AN43" s="23">
        <f t="shared" si="82"/>
        <v>6.1867739777403896</v>
      </c>
      <c r="AO43" s="24">
        <f t="shared" si="83"/>
        <v>3.868411947516992</v>
      </c>
      <c r="AP43" s="59"/>
    </row>
    <row r="44" spans="1:42" ht="12" x14ac:dyDescent="0.3">
      <c r="A44" s="4"/>
      <c r="B44" s="17"/>
      <c r="C44" s="17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43"/>
      <c r="W44" s="27"/>
      <c r="X44" s="27"/>
      <c r="Y44" s="30"/>
      <c r="Z44" s="43"/>
      <c r="AA44" s="27"/>
      <c r="AB44" s="27"/>
      <c r="AC44" s="54"/>
      <c r="AD44" s="43"/>
      <c r="AE44" s="27"/>
      <c r="AF44" s="27"/>
      <c r="AG44" s="54"/>
      <c r="AH44" s="43"/>
      <c r="AI44" s="23"/>
      <c r="AJ44" s="27"/>
      <c r="AK44" s="54"/>
      <c r="AL44" s="43"/>
      <c r="AM44" s="27"/>
      <c r="AN44" s="27"/>
      <c r="AO44" s="54"/>
      <c r="AP44" s="59"/>
    </row>
    <row r="45" spans="1:42" ht="12" x14ac:dyDescent="0.3">
      <c r="A45" s="4"/>
      <c r="B45" s="17"/>
      <c r="C45" s="17"/>
      <c r="D45" s="20" t="s">
        <v>123</v>
      </c>
      <c r="E45" s="20" t="s">
        <v>121</v>
      </c>
      <c r="F45" s="20" t="s">
        <v>124</v>
      </c>
      <c r="G45" s="20" t="s">
        <v>122</v>
      </c>
      <c r="H45" s="20" t="s">
        <v>73</v>
      </c>
      <c r="I45" s="20" t="s">
        <v>66</v>
      </c>
      <c r="J45" s="20" t="s">
        <v>74</v>
      </c>
      <c r="K45" s="20" t="s">
        <v>67</v>
      </c>
      <c r="L45" s="20" t="s">
        <v>75</v>
      </c>
      <c r="M45" s="20" t="s">
        <v>68</v>
      </c>
      <c r="N45" s="20" t="s">
        <v>76</v>
      </c>
      <c r="O45" s="20" t="s">
        <v>69</v>
      </c>
      <c r="P45" s="20" t="s">
        <v>77</v>
      </c>
      <c r="Q45" s="20" t="s">
        <v>70</v>
      </c>
      <c r="R45" s="20" t="s">
        <v>78</v>
      </c>
      <c r="S45" s="20" t="s">
        <v>71</v>
      </c>
      <c r="T45" s="20" t="s">
        <v>79</v>
      </c>
      <c r="U45" s="20" t="s">
        <v>72</v>
      </c>
      <c r="V45" s="43"/>
      <c r="W45" s="44"/>
      <c r="X45" s="44"/>
      <c r="Y45" s="30"/>
      <c r="Z45" s="43"/>
      <c r="AA45" s="44"/>
      <c r="AB45" s="44"/>
      <c r="AC45" s="54"/>
      <c r="AD45" s="43"/>
      <c r="AE45" s="44"/>
      <c r="AF45" s="44"/>
      <c r="AG45" s="54"/>
      <c r="AH45" s="43"/>
      <c r="AI45" s="20"/>
      <c r="AJ45" s="44"/>
      <c r="AK45" s="54"/>
      <c r="AL45" s="43"/>
      <c r="AM45" s="44"/>
      <c r="AN45" s="44"/>
      <c r="AO45" s="54"/>
      <c r="AP45" s="59"/>
    </row>
    <row r="46" spans="1:42" ht="12" x14ac:dyDescent="0.3">
      <c r="A46" s="4"/>
      <c r="B46" s="21" t="s">
        <v>28</v>
      </c>
      <c r="C46" s="21"/>
      <c r="D46" s="22">
        <v>95.956100000000006</v>
      </c>
      <c r="E46" s="22">
        <v>96.491500000000002</v>
      </c>
      <c r="F46" s="22">
        <v>99.932699999999997</v>
      </c>
      <c r="G46" s="22">
        <v>99.998099999999994</v>
      </c>
      <c r="H46" s="22">
        <v>97.4499</v>
      </c>
      <c r="I46" s="22">
        <v>96.829599999999999</v>
      </c>
      <c r="J46" s="22">
        <v>98.840500000000006</v>
      </c>
      <c r="K46" s="22">
        <v>98.531400000000005</v>
      </c>
      <c r="L46" s="22">
        <v>106.4328</v>
      </c>
      <c r="M46" s="22">
        <v>104.459</v>
      </c>
      <c r="N46" s="22">
        <v>106.93859999999999</v>
      </c>
      <c r="O46" s="22">
        <v>106.2039</v>
      </c>
      <c r="P46" s="22">
        <v>110.01300000000001</v>
      </c>
      <c r="Q46" s="22">
        <v>109.1962</v>
      </c>
      <c r="R46" s="22">
        <v>109.14319999999999</v>
      </c>
      <c r="S46" s="22">
        <v>109.1232</v>
      </c>
      <c r="T46" s="22"/>
      <c r="U46" s="22"/>
      <c r="V46" s="43" t="e">
        <f>(T46/T41-1)*100</f>
        <v>#DIV/0!</v>
      </c>
      <c r="W46" s="27">
        <f>+(T46/$R$66-1)*100</f>
        <v>-100</v>
      </c>
      <c r="X46" s="27">
        <f>+(T46/R46-1)*100</f>
        <v>-100</v>
      </c>
      <c r="Y46" s="29">
        <f>(AVERAGE(T46,T41,T36,T31,T26,T21,T16,T11,R66,R61,R56,R51)/AVERAGE(R46,R41,R36,R31,R26,R21,R16,R11,P66,P61,P56,P51)-1)*100</f>
        <v>0.7605010085088626</v>
      </c>
      <c r="Z46" s="42">
        <f>(R46/S46-1)*100</f>
        <v>1.8327908272475213E-2</v>
      </c>
      <c r="AA46" s="23">
        <f>+(R46/$P$66-1)*100</f>
        <v>6.6103669991401937E-2</v>
      </c>
      <c r="AB46" s="23">
        <f>+(R46/P46-1)*100</f>
        <v>-0.79063383418324085</v>
      </c>
      <c r="AC46" s="24">
        <f>(AVERAGE(R46,R41,R36,R31,R26,R21,R16,R11,P66,P61,P56,P51)/AVERAGE(P46,P41,P36,P31,P26,P21,P16,P11,N66,N61,N56,N51)-1)*100</f>
        <v>0.39578342374630981</v>
      </c>
      <c r="AD46" s="42">
        <f>(P46/P41-1)*100</f>
        <v>0.74801137768529813</v>
      </c>
      <c r="AE46" s="23">
        <f>+(P46/$N$66-1)*100</f>
        <v>1.1279954479394894</v>
      </c>
      <c r="AF46" s="23">
        <f>+(P46/N46-1)*100</f>
        <v>2.8749207489157547</v>
      </c>
      <c r="AG46" s="24">
        <f>(AVERAGE(P46,P41,P36,P31,P26,P21,P16,P11,N66,N61,N56,N51)/AVERAGE(N46,N41,N36,N31,N26,N21,N16,N11,L66,L61,L56,L51)-1)*100</f>
        <v>2.0428799903012829</v>
      </c>
      <c r="AH46" s="42">
        <f>(N46/N41-1)*100</f>
        <v>0.69178250516221951</v>
      </c>
      <c r="AI46" s="23">
        <f>+(N46/$L$66-1)*100</f>
        <v>0.53313152489153914</v>
      </c>
      <c r="AJ46" s="23">
        <f>+(N46/L46-1)*100</f>
        <v>0.4752294405483859</v>
      </c>
      <c r="AK46" s="24">
        <f>(AVERAGE(N46,N41,N36,N31,N26,N21,N16,N11,L66,L61,L56,L51)/AVERAGE(L46,L41,L36,L31,L26,L21,L16,L11,J66,J61,J56,J51)-1)*100</f>
        <v>4.9476478419695935</v>
      </c>
      <c r="AL46" s="42">
        <f>(L46/L41-1)*100</f>
        <v>1.8895451804057162</v>
      </c>
      <c r="AM46" s="23">
        <f>+(L46/$J$66-1)*100</f>
        <v>5.7953828185184131</v>
      </c>
      <c r="AN46" s="23">
        <f>+(L46/J46-1)*100</f>
        <v>7.6813654321861824</v>
      </c>
      <c r="AO46" s="24">
        <f>(AVERAGE(L46,L41,L36,L31,L26,L21,L16,L11,J66,J61,J56,J51)/AVERAGE(J46,J41,J36,J31,J26,J21,J16,J11,H66,H61,H56,H51)-1)*100</f>
        <v>4.2570292657727826</v>
      </c>
      <c r="AP46" s="59"/>
    </row>
    <row r="47" spans="1:42" ht="12" x14ac:dyDescent="0.3">
      <c r="A47" s="4"/>
      <c r="B47" s="17" t="s">
        <v>29</v>
      </c>
      <c r="C47" s="17"/>
      <c r="D47" s="22">
        <v>95.838499999999996</v>
      </c>
      <c r="E47" s="22">
        <v>95.902000000000001</v>
      </c>
      <c r="F47" s="22">
        <v>99.9589</v>
      </c>
      <c r="G47" s="22">
        <v>99.965999999999994</v>
      </c>
      <c r="H47" s="22">
        <v>97.559799999999996</v>
      </c>
      <c r="I47" s="22">
        <v>96.9512</v>
      </c>
      <c r="J47" s="22">
        <v>98.607799999999997</v>
      </c>
      <c r="K47" s="22">
        <v>98.242699999999999</v>
      </c>
      <c r="L47" s="22">
        <v>106.4581</v>
      </c>
      <c r="M47" s="22">
        <v>103.7925</v>
      </c>
      <c r="N47" s="22">
        <v>107.89449999999999</v>
      </c>
      <c r="O47" s="22">
        <v>107.2295</v>
      </c>
      <c r="P47" s="22">
        <v>110.502</v>
      </c>
      <c r="Q47" s="22">
        <v>109.79640000000001</v>
      </c>
      <c r="R47" s="22">
        <v>109.8263</v>
      </c>
      <c r="S47" s="22">
        <v>109.89319999999999</v>
      </c>
      <c r="T47" s="22"/>
      <c r="U47" s="22"/>
      <c r="V47" s="43" t="e">
        <f>(T47/T42-1)*100</f>
        <v>#DIV/0!</v>
      </c>
      <c r="W47" s="27">
        <f>+(T47/$R$67-1)*100</f>
        <v>-100</v>
      </c>
      <c r="X47" s="27">
        <f t="shared" ref="X47:X48" si="84">+(T47/R47-1)*100</f>
        <v>-100</v>
      </c>
      <c r="Y47" s="28"/>
      <c r="Z47" s="42">
        <f>(R47/S47-1)*100</f>
        <v>-6.0877288130645191E-2</v>
      </c>
      <c r="AA47" s="23">
        <f>+(R47/$P$67-1)*100</f>
        <v>0.11969551939470247</v>
      </c>
      <c r="AB47" s="23">
        <f>+(R47/P47-1)*100</f>
        <v>-0.61148214511953514</v>
      </c>
      <c r="AC47" s="24">
        <f t="shared" ref="AC47:AC48" si="85">(AVERAGE(R47,R42,R37,R32,R27,R22,R17,R12,P67,P62,P57,P52)/AVERAGE(P47,P42,P37,P32,P27,P22,P17,P12,N67,N62,N57,N52)-1)*100</f>
        <v>0.43840077862145055</v>
      </c>
      <c r="AD47" s="42">
        <f t="shared" ref="AD47:AD48" si="86">(P47/P42-1)*100</f>
        <v>0.64264402111544605</v>
      </c>
      <c r="AE47" s="23">
        <f>+(P47/$N$67-1)*100</f>
        <v>1.038991201080397</v>
      </c>
      <c r="AF47" s="23">
        <f t="shared" ref="AF47:AF48" si="87">+(P47/N47-1)*100</f>
        <v>2.4167126220520974</v>
      </c>
      <c r="AG47" s="24">
        <f t="shared" ref="AG47:AG48" si="88">(AVERAGE(P47,P42,P37,P32,P27,P22,P17,P12,N67,N62,N57,N52)/AVERAGE(N47,N42,N37,N32,N27,N22,N17,N12,L67,L62,L57,L52)-1)*100</f>
        <v>2.4072939458656295</v>
      </c>
      <c r="AH47" s="42">
        <f t="shared" ref="AH47:AH48" si="89">(N47/N42-1)*100</f>
        <v>0.62016515977412201</v>
      </c>
      <c r="AI47" s="23">
        <f>+(N47/$L$67-1)*100</f>
        <v>1.3637358621382933</v>
      </c>
      <c r="AJ47" s="23">
        <f t="shared" ref="AJ47:AJ48" si="90">+(N47/L47-1)*100</f>
        <v>1.3492632312618769</v>
      </c>
      <c r="AK47" s="24">
        <f t="shared" ref="AK47:AK48" si="91">(AVERAGE(N47,N42,N37,N32,N27,N22,N17,N12,L67,L62,L57,L52)/AVERAGE(L47,L42,L37,L32,L27,L22,L17,L12,J67,J62,J57,J52)-1)*100</f>
        <v>5.5263963276562578</v>
      </c>
      <c r="AL47" s="42">
        <f t="shared" ref="AL47:AL48" si="92">(L47/L42-1)*100</f>
        <v>2.5682009779126602</v>
      </c>
      <c r="AM47" s="23">
        <f>+(L47/$J$67-1)*100</f>
        <v>6.2921779102820485</v>
      </c>
      <c r="AN47" s="23">
        <f t="shared" ref="AN47:AN48" si="93">+(L47/J47-1)*100</f>
        <v>7.9611349203612791</v>
      </c>
      <c r="AO47" s="24">
        <f t="shared" ref="AO47:AO48" si="94">(AVERAGE(L47,L42,L37,L32,L27,L22,L17,L12,J67,J62,J57,J52)/AVERAGE(J47,J42,J37,J32,J27,J22,J17,J12,H67,H62,H57,H52)-1)*100</f>
        <v>4.0152194370776328</v>
      </c>
      <c r="AP47" s="59"/>
    </row>
    <row r="48" spans="1:42" ht="12" x14ac:dyDescent="0.3">
      <c r="A48" s="4"/>
      <c r="B48" s="17" t="s">
        <v>30</v>
      </c>
      <c r="C48" s="17"/>
      <c r="D48" s="22">
        <v>96.0214</v>
      </c>
      <c r="E48" s="22">
        <v>96.710599999999999</v>
      </c>
      <c r="F48" s="22">
        <v>99.92</v>
      </c>
      <c r="G48" s="22">
        <v>100.0132</v>
      </c>
      <c r="H48" s="22">
        <v>97.385300000000001</v>
      </c>
      <c r="I48" s="22">
        <v>96.7577</v>
      </c>
      <c r="J48" s="22">
        <v>98.935000000000002</v>
      </c>
      <c r="K48" s="22">
        <v>98.653999999999996</v>
      </c>
      <c r="L48" s="22">
        <v>106.4072</v>
      </c>
      <c r="M48" s="22">
        <v>104.75749999999999</v>
      </c>
      <c r="N48" s="22">
        <v>106.45180000000001</v>
      </c>
      <c r="O48" s="22">
        <v>105.6844</v>
      </c>
      <c r="P48" s="22">
        <v>109.74379999999999</v>
      </c>
      <c r="Q48" s="22">
        <v>108.87309999999999</v>
      </c>
      <c r="R48" s="22">
        <v>108.7694</v>
      </c>
      <c r="S48" s="22">
        <v>108.7111</v>
      </c>
      <c r="T48" s="22"/>
      <c r="U48" s="22"/>
      <c r="V48" s="43" t="e">
        <f>(T48/T43-1)*100</f>
        <v>#DIV/0!</v>
      </c>
      <c r="W48" s="27">
        <f>+(T48/$R$68-1)*100</f>
        <v>-100</v>
      </c>
      <c r="X48" s="27">
        <f t="shared" si="84"/>
        <v>-100</v>
      </c>
      <c r="Y48" s="28"/>
      <c r="Z48" s="42">
        <f>(R48/S48-1)*100</f>
        <v>5.3628378334868998E-2</v>
      </c>
      <c r="AA48" s="23">
        <f>+(R48/$P$68-1)*100</f>
        <v>3.2740509390816186E-2</v>
      </c>
      <c r="AB48" s="23">
        <f>+(R48/P48-1)*100</f>
        <v>-0.88788614937699295</v>
      </c>
      <c r="AC48" s="24">
        <f t="shared" si="85"/>
        <v>0.36428889261721498</v>
      </c>
      <c r="AD48" s="42">
        <f t="shared" si="86"/>
        <v>0.79973841104918897</v>
      </c>
      <c r="AE48" s="23">
        <f>+(P48/$N$68-1)*100</f>
        <v>1.1693906354718342</v>
      </c>
      <c r="AF48" s="23">
        <f t="shared" si="87"/>
        <v>3.0924794132179967</v>
      </c>
      <c r="AG48" s="24">
        <f t="shared" si="88"/>
        <v>1.8638804144337717</v>
      </c>
      <c r="AH48" s="42">
        <f t="shared" si="89"/>
        <v>0.72612419619169088</v>
      </c>
      <c r="AI48" s="23">
        <f>+(N48/$L$68-1)*100</f>
        <v>0.12858004178146754</v>
      </c>
      <c r="AJ48" s="23">
        <f t="shared" si="90"/>
        <v>4.1914456916458676E-2</v>
      </c>
      <c r="AK48" s="24">
        <f t="shared" si="91"/>
        <v>4.6683824923560824</v>
      </c>
      <c r="AL48" s="42">
        <f t="shared" si="92"/>
        <v>1.5747798486982045</v>
      </c>
      <c r="AM48" s="23">
        <f>+(L48/$J$68-1)*100</f>
        <v>5.5637456720800671</v>
      </c>
      <c r="AN48" s="23">
        <f t="shared" si="93"/>
        <v>7.5526355688078084</v>
      </c>
      <c r="AO48" s="24">
        <f t="shared" si="94"/>
        <v>4.3693327553889549</v>
      </c>
      <c r="AP48" s="59"/>
    </row>
    <row r="49" spans="1:42" ht="12" x14ac:dyDescent="0.3">
      <c r="A49" s="4"/>
      <c r="B49" s="17"/>
      <c r="C49" s="17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43"/>
      <c r="W49" s="27"/>
      <c r="X49" s="27"/>
      <c r="Y49" s="29"/>
      <c r="Z49" s="43"/>
      <c r="AA49" s="27"/>
      <c r="AB49" s="27"/>
      <c r="AC49" s="29"/>
      <c r="AD49" s="43"/>
      <c r="AE49" s="27"/>
      <c r="AF49" s="27"/>
      <c r="AG49" s="29"/>
      <c r="AH49" s="43"/>
      <c r="AI49" s="27"/>
      <c r="AJ49" s="27"/>
      <c r="AK49" s="29"/>
      <c r="AL49" s="43"/>
      <c r="AM49" s="27"/>
      <c r="AN49" s="27"/>
      <c r="AO49" s="29"/>
      <c r="AP49" s="59"/>
    </row>
    <row r="50" spans="1:42" ht="12" x14ac:dyDescent="0.3">
      <c r="A50" s="4"/>
      <c r="B50" s="17"/>
      <c r="C50" s="17"/>
      <c r="D50" s="20" t="s">
        <v>125</v>
      </c>
      <c r="E50" s="20" t="s">
        <v>123</v>
      </c>
      <c r="F50" s="20" t="s">
        <v>126</v>
      </c>
      <c r="G50" s="20" t="s">
        <v>124</v>
      </c>
      <c r="H50" s="20" t="s">
        <v>80</v>
      </c>
      <c r="I50" s="20" t="s">
        <v>73</v>
      </c>
      <c r="J50" s="20" t="s">
        <v>81</v>
      </c>
      <c r="K50" s="20" t="s">
        <v>74</v>
      </c>
      <c r="L50" s="20" t="s">
        <v>82</v>
      </c>
      <c r="M50" s="20" t="s">
        <v>75</v>
      </c>
      <c r="N50" s="20" t="s">
        <v>83</v>
      </c>
      <c r="O50" s="20" t="s">
        <v>76</v>
      </c>
      <c r="P50" s="20" t="s">
        <v>84</v>
      </c>
      <c r="Q50" s="20" t="s">
        <v>77</v>
      </c>
      <c r="R50" s="20" t="s">
        <v>85</v>
      </c>
      <c r="S50" s="20" t="s">
        <v>78</v>
      </c>
      <c r="T50" s="20" t="s">
        <v>86</v>
      </c>
      <c r="U50" s="20" t="s">
        <v>79</v>
      </c>
      <c r="V50" s="43"/>
      <c r="W50" s="44"/>
      <c r="X50" s="44"/>
      <c r="Y50" s="29"/>
      <c r="Z50" s="43"/>
      <c r="AA50" s="44"/>
      <c r="AB50" s="44"/>
      <c r="AC50" s="29"/>
      <c r="AD50" s="43"/>
      <c r="AE50" s="44"/>
      <c r="AF50" s="44"/>
      <c r="AG50" s="29"/>
      <c r="AH50" s="43"/>
      <c r="AI50" s="44"/>
      <c r="AJ50" s="44"/>
      <c r="AK50" s="29"/>
      <c r="AL50" s="43"/>
      <c r="AM50" s="44"/>
      <c r="AN50" s="44"/>
      <c r="AO50" s="29"/>
      <c r="AP50" s="59"/>
    </row>
    <row r="51" spans="1:42" ht="12" x14ac:dyDescent="0.3">
      <c r="A51" s="4"/>
      <c r="B51" s="21" t="s">
        <v>28</v>
      </c>
      <c r="C51" s="21"/>
      <c r="D51" s="22">
        <v>95.773499999999999</v>
      </c>
      <c r="E51" s="22">
        <v>95.956100000000006</v>
      </c>
      <c r="F51" s="22">
        <v>99.4495</v>
      </c>
      <c r="G51" s="22">
        <v>99.932699999999997</v>
      </c>
      <c r="H51" s="22">
        <v>97.141800000000003</v>
      </c>
      <c r="I51" s="22">
        <v>97.4499</v>
      </c>
      <c r="J51" s="22">
        <v>99.236400000000003</v>
      </c>
      <c r="K51" s="22">
        <v>98.840500000000006</v>
      </c>
      <c r="L51" s="22">
        <v>106.20180000000001</v>
      </c>
      <c r="M51" s="22">
        <v>106.4328</v>
      </c>
      <c r="N51" s="22">
        <v>107.9987</v>
      </c>
      <c r="O51" s="22">
        <v>106.93859999999999</v>
      </c>
      <c r="P51" s="22">
        <v>109.5788</v>
      </c>
      <c r="Q51" s="22">
        <v>110.01300000000001</v>
      </c>
      <c r="R51" s="22">
        <v>109.16679999999999</v>
      </c>
      <c r="S51" s="22">
        <v>109.14319999999999</v>
      </c>
      <c r="T51" s="22"/>
      <c r="U51" s="22"/>
      <c r="V51" s="43" t="e">
        <f>(T51/T46-1)*100</f>
        <v>#DIV/0!</v>
      </c>
      <c r="W51" s="27">
        <f>+(T51/$R$66-1)*100</f>
        <v>-100</v>
      </c>
      <c r="X51" s="27">
        <f>+(T51/R51-1)*100</f>
        <v>-100</v>
      </c>
      <c r="Y51" s="29">
        <f>(AVERAGE(T51,T46,T41,T36,T31,T26,T21,T16,T11,R66,R61,R56)/AVERAGE(R51,R46,R41,R36,R31,R26,R21,R16,R11,P66,P61,P56)-1)*100</f>
        <v>0.8893109671194166</v>
      </c>
      <c r="Z51" s="42">
        <f>(R51/S51-1)*100</f>
        <v>2.1622968723655767E-2</v>
      </c>
      <c r="AA51" s="23">
        <f>+(R51/$P$66-1)*100</f>
        <v>8.7740932290958362E-2</v>
      </c>
      <c r="AB51" s="23">
        <f>+(R51/P51-1)*100</f>
        <v>-0.37598513581095228</v>
      </c>
      <c r="AC51" s="24">
        <f>(AVERAGE(R51,R46,R41,R36,R31,R26,R21,R16,R11,P66,P61,P56)/AVERAGE(P51,P46,P41,P36,P31,P26,P21,P16,P11,N66,N61,N56)-1)*100</f>
        <v>0.24299247205787911</v>
      </c>
      <c r="AD51" s="42">
        <f>(P51/P46-1)*100</f>
        <v>-0.39468062865297693</v>
      </c>
      <c r="AE51" s="23">
        <f>+(P51/$N$66-1)*100</f>
        <v>0.72886283976141275</v>
      </c>
      <c r="AF51" s="23">
        <f>+(P51/N51-1)*100</f>
        <v>1.4630731666214425</v>
      </c>
      <c r="AG51" s="24">
        <f>(AVERAGE(P51,P46,P41,P36,P31,P26,P21,P16,P11,N66,N61,N56)/AVERAGE(N51,N46,N41,N36,N31,N26,N21,N16,N11,L66,L61,L56)-1)*100</f>
        <v>2.0231049971641157</v>
      </c>
      <c r="AH51" s="42">
        <f>(N51/N46-1)*100</f>
        <v>0.99131651246604502</v>
      </c>
      <c r="AI51" s="23">
        <f>+(N51/$L$66-1)*100</f>
        <v>1.5297330581969915</v>
      </c>
      <c r="AJ51" s="23">
        <f>+(N51/L51-1)*100</f>
        <v>1.6919675561054559</v>
      </c>
      <c r="AK51" s="24">
        <f>(AVERAGE(N51,N46,N41,N36,N31,N26,N21,N16,N11,L66,L61,L56)/AVERAGE(L51,L46,L41,L36,L31,L26,L21,L16,L11,J66,J61,J56)-1)*100</f>
        <v>4.4982504625518338</v>
      </c>
      <c r="AL51" s="42">
        <f>(L51/L46-1)*100</f>
        <v>-0.21703835659683257</v>
      </c>
      <c r="AM51" s="23">
        <f>+(L51/$J$66-1)*100</f>
        <v>5.5657662582937695</v>
      </c>
      <c r="AN51" s="23">
        <f>+(L51/J51-1)*100</f>
        <v>7.0189970615620823</v>
      </c>
      <c r="AO51" s="24">
        <f>(AVERAGE(L51,L46,L41,L36,L31,L26,L21,L16,L11,J66,J61,J56)/AVERAGE(J51,J46,J41,J36,J31,J26,J21,J16,J11,H66,H61,H56)-1)*100</f>
        <v>4.6649825143353363</v>
      </c>
      <c r="AP51" s="59"/>
    </row>
    <row r="52" spans="1:42" ht="12" x14ac:dyDescent="0.3">
      <c r="A52" s="4"/>
      <c r="B52" s="17" t="s">
        <v>29</v>
      </c>
      <c r="C52" s="17"/>
      <c r="D52" s="22">
        <v>95.778700000000001</v>
      </c>
      <c r="E52" s="22">
        <v>95.838499999999996</v>
      </c>
      <c r="F52" s="22">
        <v>99.576599999999999</v>
      </c>
      <c r="G52" s="22">
        <v>99.9589</v>
      </c>
      <c r="H52" s="22">
        <v>97.154700000000005</v>
      </c>
      <c r="I52" s="22">
        <v>97.559799999999996</v>
      </c>
      <c r="J52" s="22">
        <v>99.078000000000003</v>
      </c>
      <c r="K52" s="22">
        <v>98.607799999999997</v>
      </c>
      <c r="L52" s="22">
        <v>106.25879999999999</v>
      </c>
      <c r="M52" s="22">
        <v>106.4581</v>
      </c>
      <c r="N52" s="22">
        <v>108.8339</v>
      </c>
      <c r="O52" s="22">
        <v>107.89449999999999</v>
      </c>
      <c r="P52" s="22">
        <v>110.1795</v>
      </c>
      <c r="Q52" s="22">
        <v>110.502</v>
      </c>
      <c r="R52" s="22">
        <v>110.0183</v>
      </c>
      <c r="S52" s="22">
        <v>109.8263</v>
      </c>
      <c r="T52" s="22"/>
      <c r="U52" s="22"/>
      <c r="V52" s="43" t="e">
        <f>(T52/T47-1)*100</f>
        <v>#DIV/0!</v>
      </c>
      <c r="W52" s="27">
        <f>+(T52/$R$67-1)*100</f>
        <v>-100</v>
      </c>
      <c r="X52" s="27">
        <f t="shared" ref="X52:X53" si="95">+(T52/R52-1)*100</f>
        <v>-100</v>
      </c>
      <c r="Y52" s="28"/>
      <c r="Z52" s="42">
        <f>(R52/S52-1)*100</f>
        <v>0.17482151360830311</v>
      </c>
      <c r="AA52" s="23">
        <f>+(R52/$P$67-1)*100</f>
        <v>0.29472628652171817</v>
      </c>
      <c r="AB52" s="23">
        <f>+(R52/P52-1)*100</f>
        <v>-0.1463067085982539</v>
      </c>
      <c r="AC52" s="24">
        <f t="shared" ref="AC52:AC53" si="96">(AVERAGE(R52,R47,R42,R37,R32,R27,R22,R17,R12,P67,P62,P57)/AVERAGE(P52,P47,P42,P37,P32,P27,P22,P17,P12,N67,N62,N57)-1)*100</f>
        <v>0.32338914623180059</v>
      </c>
      <c r="AD52" s="42">
        <f t="shared" ref="AD52:AD53" si="97">(P52/P47-1)*100</f>
        <v>-0.29184992126838338</v>
      </c>
      <c r="AE52" s="23">
        <f>+(P52/$N$67-1)*100</f>
        <v>0.74410898480967713</v>
      </c>
      <c r="AF52" s="23">
        <f t="shared" ref="AF52:AF53" si="98">+(P52/N52-1)*100</f>
        <v>1.2363794736750311</v>
      </c>
      <c r="AG52" s="24">
        <f t="shared" ref="AG52:AG53" si="99">(AVERAGE(P52,P47,P42,P37,P32,P27,P22,P17,P12,N67,N62,N57)/AVERAGE(N52,N47,N42,N37,N32,N27,N22,N17,N12,L67,L62,L57)-1)*100</f>
        <v>2.3068358389322974</v>
      </c>
      <c r="AH52" s="42">
        <f t="shared" ref="AH52:AH53" si="100">(N52/N47-1)*100</f>
        <v>0.87066532585071688</v>
      </c>
      <c r="AI52" s="23">
        <f>+(N52/$L$67-1)*100</f>
        <v>2.2462747632768343</v>
      </c>
      <c r="AJ52" s="23">
        <f t="shared" ref="AJ52:AJ53" si="101">+(N52/L52-1)*100</f>
        <v>2.4234228129811353</v>
      </c>
      <c r="AK52" s="24">
        <f t="shared" ref="AK52:AK53" si="102">(AVERAGE(N52,N47,N42,N37,N32,N27,N22,N17,N12,L67,L62,L57)/AVERAGE(L52,L47,L42,L37,L32,L27,L22,L17,L12,J67,J62,J57)-1)*100</f>
        <v>5.1173628575355679</v>
      </c>
      <c r="AL52" s="42">
        <f t="shared" ref="AL52:AL53" si="103">(L52/L47-1)*100</f>
        <v>-0.18720980366924156</v>
      </c>
      <c r="AM52" s="23">
        <f>+(L52/$J$67-1)*100</f>
        <v>6.0931885327004442</v>
      </c>
      <c r="AN52" s="23">
        <f t="shared" ref="AN52:AN53" si="104">+(L52/J52-1)*100</f>
        <v>7.2476230848422363</v>
      </c>
      <c r="AO52" s="24">
        <f t="shared" ref="AO52:AO53" si="105">(AVERAGE(L52,L47,L42,L37,L32,L27,L22,L17,L12,J67,J62,J57)/AVERAGE(J52,J47,J42,J37,J32,J27,J22,J17,J12,H67,H62,H57)-1)*100</f>
        <v>4.4576666692574429</v>
      </c>
      <c r="AP52" s="59"/>
    </row>
    <row r="53" spans="1:42" ht="12" x14ac:dyDescent="0.3">
      <c r="A53" s="4"/>
      <c r="B53" s="17" t="s">
        <v>30</v>
      </c>
      <c r="C53" s="17"/>
      <c r="D53" s="22">
        <v>95.812600000000003</v>
      </c>
      <c r="E53" s="22">
        <v>96.0214</v>
      </c>
      <c r="F53" s="22">
        <v>99.387900000000002</v>
      </c>
      <c r="G53" s="22">
        <v>99.92</v>
      </c>
      <c r="H53" s="22">
        <v>97.122100000000003</v>
      </c>
      <c r="I53" s="22">
        <v>97.385300000000001</v>
      </c>
      <c r="J53" s="22">
        <v>99.295500000000004</v>
      </c>
      <c r="K53" s="22">
        <v>98.935000000000002</v>
      </c>
      <c r="L53" s="22">
        <v>106.15940000000001</v>
      </c>
      <c r="M53" s="22">
        <v>106.4072</v>
      </c>
      <c r="N53" s="22">
        <v>107.5698</v>
      </c>
      <c r="O53" s="22">
        <v>106.45180000000001</v>
      </c>
      <c r="P53" s="22">
        <v>109.2551</v>
      </c>
      <c r="Q53" s="22">
        <v>109.74379999999999</v>
      </c>
      <c r="R53" s="22">
        <v>108.7109</v>
      </c>
      <c r="S53" s="22">
        <v>108.7694</v>
      </c>
      <c r="T53" s="22"/>
      <c r="U53" s="22"/>
      <c r="V53" s="43" t="e">
        <f>(T53/T48-1)*100</f>
        <v>#DIV/0!</v>
      </c>
      <c r="W53" s="27">
        <f>+(T53/$R$68-1)*100</f>
        <v>-100</v>
      </c>
      <c r="X53" s="27">
        <f t="shared" si="95"/>
        <v>-100</v>
      </c>
      <c r="Y53" s="28"/>
      <c r="Z53" s="42">
        <f>(R53/S53-1)*100</f>
        <v>-5.3783508964844184E-2</v>
      </c>
      <c r="AA53" s="23">
        <f>+(R53/$P$68-1)*100</f>
        <v>-2.1060608568823636E-2</v>
      </c>
      <c r="AB53" s="23">
        <f>+(R53/P53-1)*100</f>
        <v>-0.49810031751378325</v>
      </c>
      <c r="AC53" s="24">
        <f t="shared" si="96"/>
        <v>0.19284820573257644</v>
      </c>
      <c r="AD53" s="42">
        <f t="shared" si="97"/>
        <v>-0.44530989449973468</v>
      </c>
      <c r="AE53" s="23">
        <f>+(P53/$N$68-1)*100</f>
        <v>0.71887332876701127</v>
      </c>
      <c r="AF53" s="23">
        <f t="shared" si="98"/>
        <v>1.5667036658987943</v>
      </c>
      <c r="AG53" s="24">
        <f t="shared" si="99"/>
        <v>1.8833043381652148</v>
      </c>
      <c r="AH53" s="42">
        <f t="shared" si="100"/>
        <v>1.050240578365047</v>
      </c>
      <c r="AI53" s="23">
        <f>+(N53/$L$68-1)*100</f>
        <v>1.1801710199209614</v>
      </c>
      <c r="AJ53" s="23">
        <f t="shared" si="101"/>
        <v>1.3285681720130338</v>
      </c>
      <c r="AK53" s="24">
        <f t="shared" si="102"/>
        <v>4.1983285783309343</v>
      </c>
      <c r="AL53" s="42">
        <f t="shared" si="103"/>
        <v>-0.23287897811425928</v>
      </c>
      <c r="AM53" s="23">
        <f>+(L53/$J$68-1)*100</f>
        <v>5.3179098998997976</v>
      </c>
      <c r="AN53" s="23">
        <f t="shared" si="104"/>
        <v>6.9125992617993681</v>
      </c>
      <c r="AO53" s="24">
        <f t="shared" si="105"/>
        <v>4.7612667429860922</v>
      </c>
      <c r="AP53" s="59"/>
    </row>
    <row r="54" spans="1:42" ht="12" x14ac:dyDescent="0.3">
      <c r="A54" s="4"/>
      <c r="B54" s="17"/>
      <c r="C54" s="17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43"/>
      <c r="W54" s="27"/>
      <c r="X54" s="27"/>
      <c r="Y54" s="29"/>
      <c r="Z54" s="43"/>
      <c r="AA54" s="27"/>
      <c r="AB54" s="27"/>
      <c r="AC54" s="29"/>
      <c r="AD54" s="43"/>
      <c r="AE54" s="27"/>
      <c r="AF54" s="27"/>
      <c r="AG54" s="29"/>
      <c r="AH54" s="43"/>
      <c r="AI54" s="27"/>
      <c r="AJ54" s="27"/>
      <c r="AK54" s="29"/>
      <c r="AL54" s="43"/>
      <c r="AM54" s="27"/>
      <c r="AN54" s="27"/>
      <c r="AO54" s="29"/>
      <c r="AP54" s="59"/>
    </row>
    <row r="55" spans="1:42" ht="12" x14ac:dyDescent="0.3">
      <c r="A55" s="4"/>
      <c r="B55" s="17"/>
      <c r="C55" s="17"/>
      <c r="D55" s="20" t="s">
        <v>127</v>
      </c>
      <c r="E55" s="20" t="s">
        <v>125</v>
      </c>
      <c r="F55" s="20" t="s">
        <v>128</v>
      </c>
      <c r="G55" s="20" t="s">
        <v>126</v>
      </c>
      <c r="H55" s="20" t="s">
        <v>87</v>
      </c>
      <c r="I55" s="20" t="s">
        <v>80</v>
      </c>
      <c r="J55" s="20" t="s">
        <v>88</v>
      </c>
      <c r="K55" s="20" t="s">
        <v>81</v>
      </c>
      <c r="L55" s="20" t="s">
        <v>89</v>
      </c>
      <c r="M55" s="20" t="s">
        <v>82</v>
      </c>
      <c r="N55" s="20" t="s">
        <v>90</v>
      </c>
      <c r="O55" s="20" t="s">
        <v>83</v>
      </c>
      <c r="P55" s="20" t="s">
        <v>91</v>
      </c>
      <c r="Q55" s="20" t="s">
        <v>84</v>
      </c>
      <c r="R55" s="20" t="s">
        <v>92</v>
      </c>
      <c r="S55" s="20" t="s">
        <v>85</v>
      </c>
      <c r="T55" s="20" t="s">
        <v>93</v>
      </c>
      <c r="U55" s="20" t="s">
        <v>86</v>
      </c>
      <c r="V55" s="43"/>
      <c r="W55" s="44"/>
      <c r="X55" s="44"/>
      <c r="Y55" s="29"/>
      <c r="Z55" s="43"/>
      <c r="AA55" s="44"/>
      <c r="AB55" s="44"/>
      <c r="AC55" s="29"/>
      <c r="AD55" s="43"/>
      <c r="AE55" s="44"/>
      <c r="AF55" s="44"/>
      <c r="AG55" s="29"/>
      <c r="AH55" s="43"/>
      <c r="AI55" s="44"/>
      <c r="AJ55" s="44"/>
      <c r="AK55" s="29"/>
      <c r="AL55" s="43"/>
      <c r="AM55" s="44"/>
      <c r="AN55" s="44"/>
      <c r="AO55" s="29"/>
      <c r="AP55" s="59"/>
    </row>
    <row r="56" spans="1:42" ht="12" x14ac:dyDescent="0.3">
      <c r="A56" s="4"/>
      <c r="B56" s="21" t="s">
        <v>28</v>
      </c>
      <c r="C56" s="21"/>
      <c r="D56" s="22">
        <v>95.664000000000001</v>
      </c>
      <c r="E56" s="22">
        <v>95.773499999999999</v>
      </c>
      <c r="F56" s="22">
        <v>99.802599999999998</v>
      </c>
      <c r="G56" s="22">
        <v>99.4495</v>
      </c>
      <c r="H56" s="22">
        <v>96.971699999999998</v>
      </c>
      <c r="I56" s="22">
        <v>97.141800000000003</v>
      </c>
      <c r="J56" s="22">
        <v>99.305099999999996</v>
      </c>
      <c r="K56" s="22">
        <v>99.236400000000003</v>
      </c>
      <c r="L56" s="22">
        <v>106.2976</v>
      </c>
      <c r="M56" s="22">
        <v>106.20180000000001</v>
      </c>
      <c r="N56" s="22">
        <v>108.1433</v>
      </c>
      <c r="O56" s="22">
        <v>107.9987</v>
      </c>
      <c r="P56" s="22">
        <v>109.18859999999999</v>
      </c>
      <c r="Q56" s="22">
        <v>109.5788</v>
      </c>
      <c r="R56" s="22">
        <v>109.11790000000001</v>
      </c>
      <c r="S56" s="22">
        <v>109.16679999999999</v>
      </c>
      <c r="T56" s="22"/>
      <c r="U56" s="22"/>
      <c r="V56" s="43" t="e">
        <f>(T56/T51-1)*100</f>
        <v>#DIV/0!</v>
      </c>
      <c r="W56" s="27">
        <f>+(T56/$R$66-1)*100</f>
        <v>-100</v>
      </c>
      <c r="X56" s="27">
        <f>+(T56/R56-1)*100</f>
        <v>-100</v>
      </c>
      <c r="Y56" s="29">
        <f>(AVERAGE(T56,T51,T46,T41,T36,T31,T26,T21,T16,T11,R66,R61)/AVERAGE(R56,R51,R46,R41,R36,R31,R26,R21,R16,R11,P66,P61)-1)*100</f>
        <v>1.0217862896336305</v>
      </c>
      <c r="Z56" s="42">
        <f>(R56/S56-1)*100</f>
        <v>-4.4793838419732168E-2</v>
      </c>
      <c r="AA56" s="23">
        <f>+(R56/$P$66-1)*100</f>
        <v>4.2907791339774626E-2</v>
      </c>
      <c r="AB56" s="23">
        <f>+(R56/P56-1)*100</f>
        <v>-6.4750349395437112E-2</v>
      </c>
      <c r="AC56" s="24">
        <f>(AVERAGE(R56,R51,R46,R41,R36,R31,R26,R21,R16,R11,P66,P61)/AVERAGE(P56,P51,P46,P41,P36,P31,P26,P21,P16,P11,N66,N61)-1)*100</f>
        <v>0.15753897850168119</v>
      </c>
      <c r="AD56" s="42">
        <f>(P56/P51-1)*100</f>
        <v>-0.35609077668308231</v>
      </c>
      <c r="AE56" s="23">
        <f>+(P56/$N$66-1)*100</f>
        <v>0.37017664973124642</v>
      </c>
      <c r="AF56" s="23">
        <f>+(P56/N56-1)*100</f>
        <v>0.96658785148964199</v>
      </c>
      <c r="AG56" s="24">
        <f>(AVERAGE(P56,P51,P46,P41,P36,P31,P26,P21,P16,P11,N66,N61)/AVERAGE(N56,N51,N46,N41,N36,N31,N26,N21,N16,N11,L66,L61)-1)*100</f>
        <v>1.9578507985756444</v>
      </c>
      <c r="AH56" s="42">
        <f>(N56/N51-1)*100</f>
        <v>0.13389050053380647</v>
      </c>
      <c r="AI56" s="23">
        <f>+(N56/$L$66-1)*100</f>
        <v>1.6656717259792231</v>
      </c>
      <c r="AJ56" s="23">
        <f>+(N56/L56-1)*100</f>
        <v>1.7363515262809326</v>
      </c>
      <c r="AK56" s="24">
        <f>(AVERAGE(N56,N51,N46,N41,N36,N31,N26,N21,N16,N11,L66,L61)/AVERAGE(L56,L51,L46,L41,L36,L31,L26,L21,L16,L11,J66,J61)-1)*100</f>
        <v>4.0555972208522029</v>
      </c>
      <c r="AL56" s="42">
        <f>(L56/L51-1)*100</f>
        <v>9.0205627399919663E-2</v>
      </c>
      <c r="AM56" s="23">
        <f>+(L56/$J$66-1)*100</f>
        <v>5.6609925200665989</v>
      </c>
      <c r="AN56" s="23">
        <f>+(L56/J56-1)*100</f>
        <v>7.0414309033473677</v>
      </c>
      <c r="AO56" s="24">
        <f>(AVERAGE(L56,L51,L46,L41,L36,L31,L26,L21,L16,L11,J66,J61)/AVERAGE(J56,J51,J46,J41,J36,J31,J26,J21,J16,J11,H66,H61)-1)*100</f>
        <v>5.0524234432788084</v>
      </c>
      <c r="AP56" s="59"/>
    </row>
    <row r="57" spans="1:42" ht="12" x14ac:dyDescent="0.3">
      <c r="A57" s="4"/>
      <c r="B57" s="17" t="s">
        <v>29</v>
      </c>
      <c r="C57" s="17"/>
      <c r="D57" s="22">
        <v>95.793499999999995</v>
      </c>
      <c r="E57" s="22">
        <v>95.778700000000001</v>
      </c>
      <c r="F57" s="22">
        <v>99.868700000000004</v>
      </c>
      <c r="G57" s="22">
        <v>99.576599999999999</v>
      </c>
      <c r="H57" s="22">
        <v>97.027699999999996</v>
      </c>
      <c r="I57" s="22">
        <v>97.154700000000005</v>
      </c>
      <c r="J57" s="22">
        <v>99.105699999999999</v>
      </c>
      <c r="K57" s="22">
        <v>99.078000000000003</v>
      </c>
      <c r="L57" s="22">
        <v>106.2848</v>
      </c>
      <c r="M57" s="22">
        <v>106.25879999999999</v>
      </c>
      <c r="N57" s="22">
        <v>108.9104</v>
      </c>
      <c r="O57" s="22">
        <v>108.8339</v>
      </c>
      <c r="P57" s="22">
        <v>109.9436</v>
      </c>
      <c r="Q57" s="22">
        <v>110.1795</v>
      </c>
      <c r="R57" s="22">
        <v>109.9246</v>
      </c>
      <c r="S57" s="22">
        <v>110.0183</v>
      </c>
      <c r="T57" s="22"/>
      <c r="U57" s="22"/>
      <c r="V57" s="43" t="e">
        <f>(T57/T52-1)*100</f>
        <v>#DIV/0!</v>
      </c>
      <c r="W57" s="27">
        <f>+(T57/$R$67-1)*100</f>
        <v>-100</v>
      </c>
      <c r="X57" s="27">
        <f t="shared" ref="X57:X58" si="106">+(T57/R57-1)*100</f>
        <v>-100</v>
      </c>
      <c r="Y57" s="28"/>
      <c r="Z57" s="42">
        <f>(R57/S57-1)*100</f>
        <v>-8.5167649381967525E-2</v>
      </c>
      <c r="AA57" s="23">
        <f>+(R57/$P$67-1)*100</f>
        <v>0.20930762568942551</v>
      </c>
      <c r="AB57" s="23">
        <f>+(R57/P57-1)*100</f>
        <v>-1.7281588014228522E-2</v>
      </c>
      <c r="AC57" s="24">
        <f t="shared" ref="AC57:AC58" si="107">(AVERAGE(R57,R52,R47,R42,R37,R32,R27,R22,R17,R12,P67,P62)/AVERAGE(P57,P52,P47,P42,P37,P32,P27,P22,P17,P12,N67,N62)-1)*100</f>
        <v>0.24319855788692557</v>
      </c>
      <c r="AD57" s="42">
        <f t="shared" ref="AD57:AD58" si="108">(P57/P52-1)*100</f>
        <v>-0.21410516475387498</v>
      </c>
      <c r="AE57" s="23">
        <f>+(P57/$N$67-1)*100</f>
        <v>0.52841064428792439</v>
      </c>
      <c r="AF57" s="23">
        <f t="shared" ref="AF57:AF58" si="109">+(P57/N57-1)*100</f>
        <v>0.9486697321835269</v>
      </c>
      <c r="AG57" s="24">
        <f t="shared" ref="AG57:AG58" si="110">(AVERAGE(P57,P52,P47,P42,P37,P32,P27,P22,P17,P12,N67,N62)/AVERAGE(N57,N52,N47,N42,N37,N32,N27,N22,N17,N12,L67,L62)-1)*100</f>
        <v>2.1785223466931125</v>
      </c>
      <c r="AH57" s="42">
        <f t="shared" ref="AH57:AH58" si="111">(N57/N52-1)*100</f>
        <v>7.0290598793198988E-2</v>
      </c>
      <c r="AI57" s="23">
        <f>+(N57/$L$67-1)*100</f>
        <v>2.3181442820516818</v>
      </c>
      <c r="AJ57" s="23">
        <f t="shared" ref="AJ57:AJ58" si="112">+(N57/L57-1)*100</f>
        <v>2.4703438309146675</v>
      </c>
      <c r="AK57" s="24">
        <f t="shared" ref="AK57:AK58" si="113">(AVERAGE(N57,N52,N47,N42,N37,N32,N27,N22,N17,N12,L67,L62)/AVERAGE(L57,L52,L47,L42,L37,L32,L27,L22,L17,L12,J67,J62)-1)*100</f>
        <v>4.7173542900313725</v>
      </c>
      <c r="AL57" s="42">
        <f t="shared" ref="AL57:AL58" si="114">(L57/L52-1)*100</f>
        <v>2.446856166267164E-2</v>
      </c>
      <c r="AM57" s="23">
        <f>+(L57/$J$67-1)*100</f>
        <v>6.1191480099564766</v>
      </c>
      <c r="AN57" s="23">
        <f t="shared" ref="AN57:AN58" si="115">+(L57/J57-1)*100</f>
        <v>7.2438820370574142</v>
      </c>
      <c r="AO57" s="24">
        <f t="shared" ref="AO57:AO58" si="116">(AVERAGE(L57,L52,L47,L42,L37,L32,L27,L22,L17,L12,J67,J62)/AVERAGE(J57,J52,J47,J42,J37,J32,J27,J22,J17,J12,H67,H62)-1)*100</f>
        <v>4.8846821126381057</v>
      </c>
      <c r="AP57" s="59"/>
    </row>
    <row r="58" spans="1:42" ht="12" x14ac:dyDescent="0.3">
      <c r="A58" s="4"/>
      <c r="B58" s="17" t="s">
        <v>30</v>
      </c>
      <c r="C58" s="17"/>
      <c r="D58" s="22">
        <v>95.655100000000004</v>
      </c>
      <c r="E58" s="22">
        <v>95.812600000000003</v>
      </c>
      <c r="F58" s="22">
        <v>99.769400000000005</v>
      </c>
      <c r="G58" s="22">
        <v>99.387900000000002</v>
      </c>
      <c r="H58" s="22">
        <v>96.930700000000002</v>
      </c>
      <c r="I58" s="22">
        <v>97.122100000000003</v>
      </c>
      <c r="J58" s="22">
        <v>99.383899999999997</v>
      </c>
      <c r="K58" s="22">
        <v>99.295500000000004</v>
      </c>
      <c r="L58" s="22">
        <v>106.28879999999999</v>
      </c>
      <c r="M58" s="22">
        <v>106.15940000000001</v>
      </c>
      <c r="N58" s="22">
        <v>107.7471</v>
      </c>
      <c r="O58" s="22">
        <v>107.5698</v>
      </c>
      <c r="P58" s="22">
        <v>108.7907</v>
      </c>
      <c r="Q58" s="22">
        <v>109.2551</v>
      </c>
      <c r="R58" s="22">
        <v>108.68300000000001</v>
      </c>
      <c r="S58" s="22">
        <v>108.7109</v>
      </c>
      <c r="T58" s="22"/>
      <c r="U58" s="22"/>
      <c r="V58" s="43" t="e">
        <f>(T58/T53-1)*100</f>
        <v>#DIV/0!</v>
      </c>
      <c r="W58" s="27">
        <f>+(T58/$R$68-1)*100</f>
        <v>-100</v>
      </c>
      <c r="X58" s="27">
        <f t="shared" si="106"/>
        <v>-100</v>
      </c>
      <c r="Y58" s="28"/>
      <c r="Z58" s="42">
        <f>(R58/S58-1)*100</f>
        <v>-2.5664399797986626E-2</v>
      </c>
      <c r="AA58" s="23">
        <f>+(R58/$P$68-1)*100</f>
        <v>-4.6719603288025713E-2</v>
      </c>
      <c r="AB58" s="23">
        <f>+(R58/P58-1)*100</f>
        <v>-9.89974326849552E-2</v>
      </c>
      <c r="AC58" s="24">
        <f t="shared" si="107"/>
        <v>0.10447680224208167</v>
      </c>
      <c r="AD58" s="42">
        <f t="shared" si="108"/>
        <v>-0.42506024890370808</v>
      </c>
      <c r="AE58" s="23">
        <f>+(P58/$N$68-1)*100</f>
        <v>0.29075743510273977</v>
      </c>
      <c r="AF58" s="23">
        <f t="shared" si="109"/>
        <v>0.96856435115191264</v>
      </c>
      <c r="AG58" s="24">
        <f t="shared" si="110"/>
        <v>1.8487975737487616</v>
      </c>
      <c r="AH58" s="42">
        <f t="shared" si="111"/>
        <v>0.16482321246298337</v>
      </c>
      <c r="AI58" s="23">
        <f>+(N58/$L$68-1)*100</f>
        <v>1.3469394281715452</v>
      </c>
      <c r="AJ58" s="23">
        <f t="shared" si="112"/>
        <v>1.3720166188723626</v>
      </c>
      <c r="AK58" s="24">
        <f t="shared" si="113"/>
        <v>3.7339333471711811</v>
      </c>
      <c r="AL58" s="42">
        <f t="shared" si="114"/>
        <v>0.12189217346743053</v>
      </c>
      <c r="AM58" s="23">
        <f>+(L58/$J$68-1)*100</f>
        <v>5.4462841893272662</v>
      </c>
      <c r="AN58" s="23">
        <f t="shared" si="115"/>
        <v>6.9477048093302907</v>
      </c>
      <c r="AO58" s="24">
        <f t="shared" si="116"/>
        <v>5.130199922296641</v>
      </c>
      <c r="AP58" s="59"/>
    </row>
    <row r="59" spans="1:42" ht="12" x14ac:dyDescent="0.3">
      <c r="A59" s="4"/>
      <c r="B59" s="17"/>
      <c r="C59" s="17"/>
      <c r="D59" s="32"/>
      <c r="E59" s="32"/>
      <c r="F59" s="32"/>
      <c r="G59" s="32"/>
      <c r="H59" s="32"/>
      <c r="I59" s="27"/>
      <c r="J59" s="32"/>
      <c r="K59" s="27"/>
      <c r="L59" s="32"/>
      <c r="M59" s="27"/>
      <c r="N59" s="32"/>
      <c r="O59" s="27"/>
      <c r="P59" s="32"/>
      <c r="Q59" s="27"/>
      <c r="R59" s="32"/>
      <c r="S59" s="27"/>
      <c r="T59" s="27"/>
      <c r="U59" s="27"/>
      <c r="V59" s="43"/>
      <c r="W59" s="27"/>
      <c r="X59" s="27"/>
      <c r="Y59" s="29"/>
      <c r="Z59" s="43"/>
      <c r="AA59" s="27"/>
      <c r="AB59" s="27"/>
      <c r="AC59" s="29"/>
      <c r="AD59" s="43"/>
      <c r="AE59" s="27"/>
      <c r="AF59" s="27"/>
      <c r="AG59" s="29"/>
      <c r="AH59" s="43"/>
      <c r="AI59" s="27"/>
      <c r="AJ59" s="27"/>
      <c r="AK59" s="29"/>
      <c r="AL59" s="43"/>
      <c r="AM59" s="27"/>
      <c r="AN59" s="27"/>
      <c r="AO59" s="29"/>
      <c r="AP59" s="59"/>
    </row>
    <row r="60" spans="1:42" ht="12" x14ac:dyDescent="0.3">
      <c r="A60" s="4"/>
      <c r="B60" s="17"/>
      <c r="C60" s="17"/>
      <c r="D60" s="20" t="s">
        <v>129</v>
      </c>
      <c r="E60" s="20" t="s">
        <v>127</v>
      </c>
      <c r="F60" s="20" t="s">
        <v>130</v>
      </c>
      <c r="G60" s="20" t="s">
        <v>128</v>
      </c>
      <c r="H60" s="20" t="s">
        <v>94</v>
      </c>
      <c r="I60" s="20" t="s">
        <v>87</v>
      </c>
      <c r="J60" s="20" t="s">
        <v>95</v>
      </c>
      <c r="K60" s="20" t="s">
        <v>88</v>
      </c>
      <c r="L60" s="20" t="s">
        <v>96</v>
      </c>
      <c r="M60" s="20" t="s">
        <v>89</v>
      </c>
      <c r="N60" s="20" t="s">
        <v>97</v>
      </c>
      <c r="O60" s="20" t="s">
        <v>90</v>
      </c>
      <c r="P60" s="20" t="s">
        <v>98</v>
      </c>
      <c r="Q60" s="20" t="s">
        <v>91</v>
      </c>
      <c r="R60" s="20" t="s">
        <v>99</v>
      </c>
      <c r="S60" s="20" t="s">
        <v>92</v>
      </c>
      <c r="T60" s="20" t="s">
        <v>100</v>
      </c>
      <c r="U60" s="20" t="s">
        <v>93</v>
      </c>
      <c r="V60" s="43"/>
      <c r="W60" s="44"/>
      <c r="X60" s="44"/>
      <c r="Y60" s="29"/>
      <c r="Z60" s="43"/>
      <c r="AA60" s="44"/>
      <c r="AB60" s="44"/>
      <c r="AC60" s="29"/>
      <c r="AD60" s="43"/>
      <c r="AE60" s="44"/>
      <c r="AF60" s="44"/>
      <c r="AG60" s="29"/>
      <c r="AH60" s="43"/>
      <c r="AI60" s="44"/>
      <c r="AJ60" s="44"/>
      <c r="AK60" s="29"/>
      <c r="AL60" s="43"/>
      <c r="AM60" s="44"/>
      <c r="AN60" s="44"/>
      <c r="AO60" s="29"/>
      <c r="AP60" s="59"/>
    </row>
    <row r="61" spans="1:42" ht="12" x14ac:dyDescent="0.3">
      <c r="A61" s="4"/>
      <c r="B61" s="21" t="s">
        <v>28</v>
      </c>
      <c r="C61" s="21"/>
      <c r="D61" s="22">
        <v>95.965100000000007</v>
      </c>
      <c r="E61" s="22">
        <v>95.664000000000001</v>
      </c>
      <c r="F61" s="22">
        <v>99.575800000000001</v>
      </c>
      <c r="G61" s="22">
        <v>99.802599999999998</v>
      </c>
      <c r="H61" s="22">
        <v>96.928399999999996</v>
      </c>
      <c r="I61" s="22">
        <v>96.971699999999998</v>
      </c>
      <c r="J61" s="22">
        <v>99.903099999999995</v>
      </c>
      <c r="K61" s="22">
        <v>99.305099999999996</v>
      </c>
      <c r="L61" s="22">
        <v>106.48739999999999</v>
      </c>
      <c r="M61" s="22">
        <v>106.2976</v>
      </c>
      <c r="N61" s="22">
        <v>108.33920000000001</v>
      </c>
      <c r="O61" s="22">
        <v>108.1433</v>
      </c>
      <c r="P61" s="22">
        <v>109.2482</v>
      </c>
      <c r="Q61" s="22">
        <v>109.18859999999999</v>
      </c>
      <c r="R61" s="22">
        <v>109.0279</v>
      </c>
      <c r="S61" s="22">
        <v>109.11790000000001</v>
      </c>
      <c r="T61" s="22"/>
      <c r="U61" s="22"/>
      <c r="V61" s="43" t="e">
        <f>(T61/T56-1)*100</f>
        <v>#DIV/0!</v>
      </c>
      <c r="W61" s="27">
        <f>+(T61/$R$66-1)*100</f>
        <v>-100</v>
      </c>
      <c r="X61" s="27">
        <f>+(T61/R61-1)*100</f>
        <v>-100</v>
      </c>
      <c r="Y61" s="29">
        <f>(AVERAGE(T61,T56,T51,T46,T41,T36,T31,T26,T21,T16,T11,R66)/AVERAGE(R61,R56,R51,R46,R41,R36,R31,R26,R21,R16,R11,P66)-1)*100</f>
        <v>1.2138927717171288</v>
      </c>
      <c r="Z61" s="42">
        <f>(R61/S61-1)*100</f>
        <v>-8.2479593173989674E-2</v>
      </c>
      <c r="AA61" s="23">
        <f>+(R61/$P$66-1)*100</f>
        <v>-3.9607192005952641E-2</v>
      </c>
      <c r="AB61" s="23">
        <f>+(R61/P61-1)*100</f>
        <v>-0.20165091964901016</v>
      </c>
      <c r="AC61" s="24">
        <f>(AVERAGE(R61,R56,R51,R46,R41,R36,R31,R26,R21,R16,R11,P66)/AVERAGE(P61,P56,P51,P46,P41,P36,P31,P26,P21,P16,P11,N66)-1)*100</f>
        <v>7.1213994771457401E-2</v>
      </c>
      <c r="AD61" s="42">
        <f>(P61/P56-1)*100</f>
        <v>5.4584452955719343E-2</v>
      </c>
      <c r="AE61" s="23">
        <f>+(P61/$N$66-1)*100</f>
        <v>0.4249631615862004</v>
      </c>
      <c r="AF61" s="23">
        <f>+(P61/N61-1)*100</f>
        <v>0.83903148629489444</v>
      </c>
      <c r="AG61" s="24">
        <f>(AVERAGE(P61,P56,P51,P46,P41,P36,P31,P26,P21,P16,P11,N66)/AVERAGE(N61,N56,N51,N46,N41,N36,N31,N26,N21,N16,N11,L66)-1)*100</f>
        <v>1.8816989776322401</v>
      </c>
      <c r="AH61" s="42">
        <f>(N61/N56-1)*100</f>
        <v>0.18114853162425337</v>
      </c>
      <c r="AI61" s="23">
        <f>+(N61/$L$66-1)*100</f>
        <v>1.8498375974767667</v>
      </c>
      <c r="AJ61" s="23">
        <f>+(N61/L61-1)*100</f>
        <v>1.7389850818031238</v>
      </c>
      <c r="AK61" s="24">
        <f>(AVERAGE(N61,N56,N51,N46,N41,N36,N31,N26,N21,N16,N11,L66)/AVERAGE(L61,L56,L51,L46,L41,L36,L31,L26,L21,L16,L11,J66)-1)*100</f>
        <v>3.6525255365748466</v>
      </c>
      <c r="AL61" s="42">
        <f>(L61/L56-1)*100</f>
        <v>0.17855530134263109</v>
      </c>
      <c r="AM61" s="23">
        <f>+(L61/$J$66-1)*100</f>
        <v>5.8496558236624141</v>
      </c>
      <c r="AN61" s="23">
        <f>+(L61/J61-1)*100</f>
        <v>6.5906863750974765</v>
      </c>
      <c r="AO61" s="24">
        <f>(AVERAGE(L61,L56,L51,L46,L41,L36,L31,L26,L21,L16,L11,J66)/AVERAGE(J61,J56,J51,J46,J41,J36,J31,J26,J21,J16,J11,H66)-1)*100</f>
        <v>5.3462295369901103</v>
      </c>
      <c r="AP61" s="59"/>
    </row>
    <row r="62" spans="1:42" ht="12" x14ac:dyDescent="0.3">
      <c r="A62" s="4"/>
      <c r="B62" s="17" t="s">
        <v>29</v>
      </c>
      <c r="C62" s="17"/>
      <c r="D62" s="22">
        <v>96.023200000000003</v>
      </c>
      <c r="E62" s="22">
        <v>95.793499999999995</v>
      </c>
      <c r="F62" s="22">
        <v>99.5779</v>
      </c>
      <c r="G62" s="22">
        <v>99.868700000000004</v>
      </c>
      <c r="H62" s="22">
        <v>96.939499999999995</v>
      </c>
      <c r="I62" s="22">
        <v>97.027699999999996</v>
      </c>
      <c r="J62" s="22">
        <v>99.5047</v>
      </c>
      <c r="K62" s="22">
        <v>99.105699999999999</v>
      </c>
      <c r="L62" s="22">
        <v>106.5742</v>
      </c>
      <c r="M62" s="22">
        <v>106.2848</v>
      </c>
      <c r="N62" s="22">
        <v>109.0496</v>
      </c>
      <c r="O62" s="22">
        <v>108.9104</v>
      </c>
      <c r="P62" s="22">
        <v>109.7201</v>
      </c>
      <c r="Q62" s="22">
        <v>109.9436</v>
      </c>
      <c r="R62" s="22">
        <v>109.9378</v>
      </c>
      <c r="S62" s="22">
        <v>109.9246</v>
      </c>
      <c r="T62" s="22"/>
      <c r="U62" s="22"/>
      <c r="V62" s="43" t="e">
        <f>(T62/T57-1)*100</f>
        <v>#DIV/0!</v>
      </c>
      <c r="W62" s="27">
        <f>+(T62/$R$67-1)*100</f>
        <v>-100</v>
      </c>
      <c r="X62" s="27">
        <f t="shared" ref="X62:X63" si="117">+(T62/R62-1)*100</f>
        <v>-100</v>
      </c>
      <c r="Y62" s="28"/>
      <c r="Z62" s="42">
        <f>(R62/S62-1)*100</f>
        <v>1.2008231096594102E-2</v>
      </c>
      <c r="AA62" s="23">
        <f>+(R62/$P$67-1)*100</f>
        <v>0.2213409909294084</v>
      </c>
      <c r="AB62" s="23">
        <f>+(R62/P62-1)*100</f>
        <v>0.19841396425996916</v>
      </c>
      <c r="AC62" s="24">
        <f t="shared" ref="AC62:AC63" si="118">(AVERAGE(R62,R57,R52,R47,R42,R37,R32,R27,R22,R17,R12,P67)/AVERAGE(P62,P57,P52,P47,P42,P37,P32,P27,P22,P17,P12,N67)-1)*100</f>
        <v>0.20869255677384846</v>
      </c>
      <c r="AD62" s="42">
        <f t="shared" ref="AD62:AD63" si="119">(P62/P57-1)*100</f>
        <v>-0.20328604848304233</v>
      </c>
      <c r="AE62" s="23">
        <f>+(P62/$N$67-1)*100</f>
        <v>0.32405041068634954</v>
      </c>
      <c r="AF62" s="23">
        <f t="shared" ref="AF62:AF63" si="120">+(P62/N62-1)*100</f>
        <v>0.61485782616350626</v>
      </c>
      <c r="AG62" s="24">
        <f t="shared" ref="AG62:AG63" si="121">(AVERAGE(P62,P57,P52,P47,P42,P37,P32,P27,P22,P17,P12,N67)/AVERAGE(N62,N57,N52,N47,N42,N37,N32,N27,N22,N17,N12,L67)-1)*100</f>
        <v>2.0345055689858116</v>
      </c>
      <c r="AH62" s="42">
        <f t="shared" ref="AH62:AH63" si="122">(N62/N57-1)*100</f>
        <v>0.12781148540452758</v>
      </c>
      <c r="AI62" s="23">
        <f>+(N62/$L$67-1)*100</f>
        <v>2.4489186220969295</v>
      </c>
      <c r="AJ62" s="23">
        <f t="shared" ref="AJ62:AJ63" si="123">+(N62/L62-1)*100</f>
        <v>2.3227009914219332</v>
      </c>
      <c r="AK62" s="24">
        <f t="shared" ref="AK62:AK63" si="124">(AVERAGE(N62,N57,N52,N47,N42,N37,N32,N27,N22,N17,N12,L67)/AVERAGE(L62,L57,L52,L47,L42,L37,L32,L27,L22,L17,L12,J67)-1)*100</f>
        <v>4.3190887501472153</v>
      </c>
      <c r="AL62" s="42">
        <f t="shared" ref="AL62:AL63" si="125">(L62/L57-1)*100</f>
        <v>0.27228728849280071</v>
      </c>
      <c r="AM62" s="23">
        <f>+(L62/$J$67-1)*100</f>
        <v>6.4080969606444382</v>
      </c>
      <c r="AN62" s="23">
        <f t="shared" ref="AN62:AN63" si="126">+(L62/J62-1)*100</f>
        <v>7.1046895272283583</v>
      </c>
      <c r="AO62" s="24">
        <f t="shared" ref="AO62:AO63" si="127">(AVERAGE(L62,L57,L52,L47,L42,L37,L32,L27,L22,L17,L12,J67)/AVERAGE(J62,J57,J52,J47,J42,J37,J32,J27,J22,J17,J12,H67)-1)*100</f>
        <v>5.2572149014880498</v>
      </c>
      <c r="AP62" s="59"/>
    </row>
    <row r="63" spans="1:42" ht="12" x14ac:dyDescent="0.3">
      <c r="A63" s="4"/>
      <c r="B63" s="17" t="s">
        <v>30</v>
      </c>
      <c r="C63" s="17"/>
      <c r="D63" s="22">
        <v>95.9863</v>
      </c>
      <c r="E63" s="22">
        <v>95.655100000000004</v>
      </c>
      <c r="F63" s="22">
        <v>99.57</v>
      </c>
      <c r="G63" s="22">
        <v>99.769400000000005</v>
      </c>
      <c r="H63" s="22">
        <v>96.9084</v>
      </c>
      <c r="I63" s="22">
        <v>96.930700000000002</v>
      </c>
      <c r="J63" s="22">
        <v>100.0776</v>
      </c>
      <c r="K63" s="22">
        <v>99.383899999999997</v>
      </c>
      <c r="L63" s="22">
        <v>106.4298</v>
      </c>
      <c r="M63" s="22">
        <v>106.28879999999999</v>
      </c>
      <c r="N63" s="22">
        <v>107.9686</v>
      </c>
      <c r="O63" s="22">
        <v>107.7471</v>
      </c>
      <c r="P63" s="22">
        <v>108.9833</v>
      </c>
      <c r="Q63" s="22">
        <v>108.7907</v>
      </c>
      <c r="R63" s="22">
        <v>108.5432</v>
      </c>
      <c r="S63" s="22">
        <v>108.68300000000001</v>
      </c>
      <c r="T63" s="22"/>
      <c r="U63" s="22"/>
      <c r="V63" s="43" t="e">
        <f>(T63/T58-1)*100</f>
        <v>#DIV/0!</v>
      </c>
      <c r="W63" s="27">
        <f>+(T63/$R$68-1)*100</f>
        <v>-100</v>
      </c>
      <c r="X63" s="27">
        <f t="shared" si="117"/>
        <v>-100</v>
      </c>
      <c r="Y63" s="28"/>
      <c r="Z63" s="42">
        <f>(R63/S63-1)*100</f>
        <v>-0.12863097264522727</v>
      </c>
      <c r="AA63" s="23">
        <f>+(R63/$P$68-1)*100</f>
        <v>-0.1752904800531252</v>
      </c>
      <c r="AB63" s="23">
        <f>+(R63/P63-1)*100</f>
        <v>-0.40382333807106319</v>
      </c>
      <c r="AC63" s="24">
        <f t="shared" si="118"/>
        <v>-6.9903347329147714E-3</v>
      </c>
      <c r="AD63" s="42">
        <f t="shared" si="119"/>
        <v>0.17703719159818387</v>
      </c>
      <c r="AE63" s="23">
        <f>+(P63/$N$68-1)*100</f>
        <v>0.46830937549837692</v>
      </c>
      <c r="AF63" s="23">
        <f t="shared" si="120"/>
        <v>0.93981027817346963</v>
      </c>
      <c r="AG63" s="24">
        <f t="shared" si="121"/>
        <v>1.8057280132946385</v>
      </c>
      <c r="AH63" s="42">
        <f t="shared" si="122"/>
        <v>0.20557397832516866</v>
      </c>
      <c r="AI63" s="23">
        <f>+(N63/$L$68-1)*100</f>
        <v>1.5552823634648272</v>
      </c>
      <c r="AJ63" s="23">
        <f t="shared" si="123"/>
        <v>1.4458356588098464</v>
      </c>
      <c r="AK63" s="24">
        <f t="shared" si="124"/>
        <v>3.327156957008981</v>
      </c>
      <c r="AL63" s="42">
        <f t="shared" si="125"/>
        <v>0.1326574389775903</v>
      </c>
      <c r="AM63" s="23">
        <f>+(L63/$J$68-1)*100</f>
        <v>5.5861665294298479</v>
      </c>
      <c r="AN63" s="23">
        <f t="shared" si="126"/>
        <v>6.3472745149763643</v>
      </c>
      <c r="AO63" s="24">
        <f t="shared" si="127"/>
        <v>5.3865689677899287</v>
      </c>
      <c r="AP63" s="59"/>
    </row>
    <row r="64" spans="1:42" ht="12" x14ac:dyDescent="0.3">
      <c r="A64" s="4"/>
      <c r="B64" s="17"/>
      <c r="C64" s="17"/>
      <c r="D64" s="31"/>
      <c r="E64" s="31"/>
      <c r="F64" s="31"/>
      <c r="G64" s="31"/>
      <c r="H64" s="31"/>
      <c r="I64" s="32"/>
      <c r="J64" s="31"/>
      <c r="K64" s="32"/>
      <c r="L64" s="31"/>
      <c r="M64" s="32"/>
      <c r="N64" s="31"/>
      <c r="O64" s="32"/>
      <c r="P64" s="31"/>
      <c r="Q64" s="32"/>
      <c r="R64" s="31"/>
      <c r="S64" s="32"/>
      <c r="T64" s="32"/>
      <c r="U64" s="32"/>
      <c r="V64" s="43"/>
      <c r="W64" s="32"/>
      <c r="X64" s="32"/>
      <c r="Y64" s="29"/>
      <c r="Z64" s="43"/>
      <c r="AA64" s="32"/>
      <c r="AB64" s="32"/>
      <c r="AC64" s="29"/>
      <c r="AD64" s="43"/>
      <c r="AE64" s="32"/>
      <c r="AF64" s="32"/>
      <c r="AG64" s="29"/>
      <c r="AH64" s="43"/>
      <c r="AI64" s="27"/>
      <c r="AJ64" s="32"/>
      <c r="AK64" s="29"/>
      <c r="AL64" s="43"/>
      <c r="AM64" s="32"/>
      <c r="AN64" s="32"/>
      <c r="AO64" s="46"/>
      <c r="AP64" s="59"/>
    </row>
    <row r="65" spans="1:42" ht="12" x14ac:dyDescent="0.3">
      <c r="A65" s="4"/>
      <c r="B65" s="17"/>
      <c r="C65" s="17"/>
      <c r="D65" s="20" t="s">
        <v>110</v>
      </c>
      <c r="E65" s="20" t="s">
        <v>129</v>
      </c>
      <c r="F65" s="20" t="s">
        <v>15</v>
      </c>
      <c r="G65" s="20" t="s">
        <v>130</v>
      </c>
      <c r="H65" s="20" t="s">
        <v>17</v>
      </c>
      <c r="I65" s="20" t="s">
        <v>94</v>
      </c>
      <c r="J65" s="20" t="s">
        <v>19</v>
      </c>
      <c r="K65" s="20" t="s">
        <v>95</v>
      </c>
      <c r="L65" s="20" t="s">
        <v>21</v>
      </c>
      <c r="M65" s="20" t="s">
        <v>96</v>
      </c>
      <c r="N65" s="20" t="s">
        <v>23</v>
      </c>
      <c r="O65" s="20" t="s">
        <v>97</v>
      </c>
      <c r="P65" s="20" t="s">
        <v>25</v>
      </c>
      <c r="Q65" s="20" t="s">
        <v>98</v>
      </c>
      <c r="R65" s="20" t="s">
        <v>27</v>
      </c>
      <c r="S65" s="20" t="s">
        <v>99</v>
      </c>
      <c r="T65" s="20" t="s">
        <v>101</v>
      </c>
      <c r="U65" s="20" t="s">
        <v>100</v>
      </c>
      <c r="V65" s="43"/>
      <c r="W65" s="44"/>
      <c r="X65" s="44"/>
      <c r="Y65" s="29"/>
      <c r="Z65" s="43"/>
      <c r="AA65" s="44"/>
      <c r="AB65" s="44"/>
      <c r="AC65" s="29"/>
      <c r="AD65" s="43"/>
      <c r="AE65" s="44"/>
      <c r="AF65" s="44"/>
      <c r="AG65" s="29"/>
      <c r="AH65" s="43"/>
      <c r="AI65" s="44"/>
      <c r="AJ65" s="44"/>
      <c r="AK65" s="29"/>
      <c r="AL65" s="43"/>
      <c r="AM65" s="44"/>
      <c r="AN65" s="44"/>
      <c r="AO65" s="46"/>
      <c r="AP65" s="59"/>
    </row>
    <row r="66" spans="1:42" ht="12" x14ac:dyDescent="0.3">
      <c r="A66" s="4"/>
      <c r="B66" s="21" t="s">
        <v>28</v>
      </c>
      <c r="C66" s="21"/>
      <c r="D66" s="22">
        <v>96.671599999999998</v>
      </c>
      <c r="E66" s="22">
        <v>95.965100000000007</v>
      </c>
      <c r="F66" s="22">
        <v>100.1335</v>
      </c>
      <c r="G66" s="22">
        <v>99.575800000000001</v>
      </c>
      <c r="H66" s="22">
        <v>97.061800000000005</v>
      </c>
      <c r="I66" s="22">
        <v>96.928399999999996</v>
      </c>
      <c r="J66" s="22">
        <v>100.60250000000001</v>
      </c>
      <c r="K66" s="22">
        <v>99.903099999999995</v>
      </c>
      <c r="L66" s="22">
        <v>106.3715</v>
      </c>
      <c r="M66" s="22">
        <v>106.48739999999999</v>
      </c>
      <c r="N66" s="22">
        <v>108.7859</v>
      </c>
      <c r="O66" s="22">
        <v>108.33920000000001</v>
      </c>
      <c r="P66" s="22">
        <v>109.0711</v>
      </c>
      <c r="Q66" s="22">
        <v>109.2482</v>
      </c>
      <c r="R66" s="22">
        <v>109.4683</v>
      </c>
      <c r="S66" s="22">
        <v>109.0279</v>
      </c>
      <c r="T66" s="22"/>
      <c r="U66" s="22"/>
      <c r="V66" s="43" t="e">
        <f>(T66/T61-1)*100</f>
        <v>#DIV/0!</v>
      </c>
      <c r="W66" s="27">
        <f>+(T66/$R$66-1)*100</f>
        <v>-100</v>
      </c>
      <c r="X66" s="27">
        <f>+(T66/R66-1)*100</f>
        <v>-100</v>
      </c>
      <c r="Y66" s="29">
        <f>(AVERAGE(T66,T61,T56,T51,T46,T41,T36,T31,T26,T21,T16,T11)/AVERAGE(R66,R61,R56,R51,R46,R41,R36,R31,R26,R21,R16,R11)-1)*100</f>
        <v>1.3494893054366353</v>
      </c>
      <c r="Z66" s="42">
        <f>(R66/S66-1)*100</f>
        <v>0.40393330514483239</v>
      </c>
      <c r="AA66" s="23">
        <f>+(R66/$P$66-1)*100</f>
        <v>0.36416612649914359</v>
      </c>
      <c r="AB66" s="23">
        <f>+(R66/P66-1)*100</f>
        <v>0.36416612649914359</v>
      </c>
      <c r="AC66" s="24">
        <f>(AVERAGE(R66,R61,R56,R51,R46,R41,R36,R31,R26,R21,R16,R11)/AVERAGE(P66,P61,P56,P51,P46,P41,P36,P31,P26,P21,P16,P11)-1)*100</f>
        <v>7.9747196502100159E-2</v>
      </c>
      <c r="AD66" s="42">
        <f>(P66/P61-1)*100</f>
        <v>-0.16210793404376478</v>
      </c>
      <c r="AE66" s="23">
        <f>+(P66/$N$66-1)*100</f>
        <v>0.26216632854074717</v>
      </c>
      <c r="AF66" s="23">
        <f>+(P66/N66-1)*100</f>
        <v>0.26216632854074717</v>
      </c>
      <c r="AG66" s="24">
        <f>(AVERAGE(P66,P61,P56,P51,P46,P41,P36,P31,P26,P21,P16,P11)/AVERAGE(N66,N61,N56,N51,N46,N41,N36,N31,N26,N21,N16,N11)-1)*100</f>
        <v>1.7128712025756387</v>
      </c>
      <c r="AH66" s="42">
        <f>(N66/N61-1)*100</f>
        <v>0.4123161330340297</v>
      </c>
      <c r="AI66" s="23">
        <f>+(N66/$L$66-1)*100</f>
        <v>2.2697809093601196</v>
      </c>
      <c r="AJ66" s="23">
        <f>+(N66/L66-1)*100</f>
        <v>2.2697809093601196</v>
      </c>
      <c r="AK66" s="24">
        <f>(AVERAGE(N66,N61,N56,N51,N46,N41,N36,N31,N26,N21,N16,N11)/AVERAGE(L66,L61,L56,L51,L46,L41,L36,L31,L26,L21,L16,L11)-1)*100</f>
        <v>3.3664139583824193</v>
      </c>
      <c r="AL66" s="42">
        <f>(L66/L61-1)*100</f>
        <v>-0.10883916782642444</v>
      </c>
      <c r="AM66" s="23">
        <f>+(L66/$J$66-1)*100</f>
        <v>5.7344499391168036</v>
      </c>
      <c r="AN66" s="23">
        <f>+(L66/J66-1)*100</f>
        <v>5.7344499391168036</v>
      </c>
      <c r="AO66" s="47">
        <f>(AVERAGE(L66,L61,L56,L51,L46,L41,L36,L31,L26,L21,L16,L11)/AVERAGE(J66,J61,J56,J51,J46,J41,J36,J31,J26,J21,J16,J11)-1)*100</f>
        <v>5.5188873923558868</v>
      </c>
      <c r="AP66" s="59"/>
    </row>
    <row r="67" spans="1:42" ht="12" x14ac:dyDescent="0.3">
      <c r="A67" s="4"/>
      <c r="B67" s="17" t="s">
        <v>29</v>
      </c>
      <c r="C67" s="17"/>
      <c r="D67" s="22">
        <v>96.534099999999995</v>
      </c>
      <c r="E67" s="22">
        <v>96.023200000000003</v>
      </c>
      <c r="F67" s="22">
        <v>99.8827</v>
      </c>
      <c r="G67" s="22">
        <v>99.5779</v>
      </c>
      <c r="H67" s="22">
        <v>96.946700000000007</v>
      </c>
      <c r="I67" s="22">
        <v>96.939499999999995</v>
      </c>
      <c r="J67" s="22">
        <v>100.1561</v>
      </c>
      <c r="K67" s="22">
        <v>99.5047</v>
      </c>
      <c r="L67" s="22">
        <v>106.44289999999999</v>
      </c>
      <c r="M67" s="22">
        <v>106.5742</v>
      </c>
      <c r="N67" s="22">
        <v>109.3657</v>
      </c>
      <c r="O67" s="22">
        <v>109.0496</v>
      </c>
      <c r="P67" s="22">
        <v>109.69499999999999</v>
      </c>
      <c r="Q67" s="22">
        <v>109.7201</v>
      </c>
      <c r="R67" s="22">
        <v>110.3094</v>
      </c>
      <c r="S67" s="22">
        <v>109.9378</v>
      </c>
      <c r="T67" s="22"/>
      <c r="U67" s="22"/>
      <c r="V67" s="43" t="e">
        <f>(T67/T62-1)*100</f>
        <v>#DIV/0!</v>
      </c>
      <c r="W67" s="27">
        <f>+(T67/$R$67-1)*100</f>
        <v>-100</v>
      </c>
      <c r="X67" s="27">
        <f t="shared" ref="X67:X68" si="128">+(T67/R67-1)*100</f>
        <v>-100</v>
      </c>
      <c r="Y67" s="28"/>
      <c r="Z67" s="42">
        <f>(R67/S67-1)*100</f>
        <v>0.33800931071934492</v>
      </c>
      <c r="AA67" s="23">
        <f>+(R67/$P$67-1)*100</f>
        <v>0.56009845480651244</v>
      </c>
      <c r="AB67" s="23">
        <f>+(R67/P67-1)*100</f>
        <v>0.56009845480651244</v>
      </c>
      <c r="AC67" s="24">
        <f t="shared" ref="AC67:AC68" si="129">(AVERAGE(R67,R62,R57,R52,R47,R42,R37,R32,R27,R22,R17,R12)/AVERAGE(P67,P62,P57,P52,P47,P42,P37,P32,P27,P22,P17,P12)-1)*100</f>
        <v>0.23028329741996423</v>
      </c>
      <c r="AD67" s="42">
        <f t="shared" ref="AD67:AD68" si="130">(P67/P62-1)*100</f>
        <v>-2.2876391837056698E-2</v>
      </c>
      <c r="AE67" s="23">
        <f>+(P67/$N$67-1)*100</f>
        <v>0.30109988780759878</v>
      </c>
      <c r="AF67" s="23">
        <f t="shared" ref="AF67:AF68" si="131">+(P67/N67-1)*100</f>
        <v>0.30109988780759878</v>
      </c>
      <c r="AG67" s="24">
        <f t="shared" ref="AG67:AG68" si="132">(AVERAGE(P67,P62,P57,P52,P47,P42,P37,P32,P27,P22,P17,P12)/AVERAGE(N67,N62,N57,N52,N47,N42,N37,N32,N27,N22,N17,N12)-1)*100</f>
        <v>1.829425630897874</v>
      </c>
      <c r="AH67" s="42">
        <f t="shared" ref="AH67:AH68" si="133">(N67/N62-1)*100</f>
        <v>0.28986809671929237</v>
      </c>
      <c r="AI67" s="23">
        <f>+(N67/$L$67-1)*100</f>
        <v>2.7458853526162841</v>
      </c>
      <c r="AJ67" s="23">
        <f t="shared" ref="AJ67:AJ68" si="134">+(N67/L67-1)*100</f>
        <v>2.7458853526162841</v>
      </c>
      <c r="AK67" s="24">
        <f t="shared" ref="AK67:AK68" si="135">(AVERAGE(N67,N62,N57,N52,N47,N42,N37,N32,N27,N22,N17,N12)/AVERAGE(L67,L62,L57,L52,L47,L42,L37,L32,L27,L22,L17,L12)-1)*100</f>
        <v>4.0267376441045499</v>
      </c>
      <c r="AL67" s="42">
        <f t="shared" ref="AL67:AL68" si="136">(L67/L62-1)*100</f>
        <v>-0.12320054947633219</v>
      </c>
      <c r="AM67" s="23">
        <f>+(L67/$J$67-1)*100</f>
        <v>6.2770016005016194</v>
      </c>
      <c r="AN67" s="23">
        <f t="shared" ref="AN67:AN68" si="137">+(L67/J67-1)*100</f>
        <v>6.2770016005016194</v>
      </c>
      <c r="AO67" s="47">
        <f t="shared" ref="AO67:AO68" si="138">(AVERAGE(L67,L62,L57,L52,L47,L42,L37,L32,L27,L22,L17,L12)/AVERAGE(J67,J62,J57,J52,J47,J42,J37,J32,J27,J22,J17,J12)-1)*100</f>
        <v>5.5039896887685957</v>
      </c>
      <c r="AP67" s="59"/>
    </row>
    <row r="68" spans="1:42" ht="12" x14ac:dyDescent="0.3">
      <c r="A68" s="4"/>
      <c r="B68" s="17" t="s">
        <v>30</v>
      </c>
      <c r="C68" s="17"/>
      <c r="D68" s="22">
        <v>96.721500000000006</v>
      </c>
      <c r="E68" s="22">
        <v>95.9863</v>
      </c>
      <c r="F68" s="22">
        <v>100.24509999999999</v>
      </c>
      <c r="G68" s="22">
        <v>99.57</v>
      </c>
      <c r="H68" s="22">
        <v>97.102900000000005</v>
      </c>
      <c r="I68" s="22">
        <v>96.9084</v>
      </c>
      <c r="J68" s="22">
        <v>100.79900000000001</v>
      </c>
      <c r="K68" s="22">
        <v>100.0776</v>
      </c>
      <c r="L68" s="22">
        <v>106.3151</v>
      </c>
      <c r="M68" s="22">
        <v>106.4298</v>
      </c>
      <c r="N68" s="22">
        <v>108.4753</v>
      </c>
      <c r="O68" s="22">
        <v>107.9686</v>
      </c>
      <c r="P68" s="22">
        <v>108.7338</v>
      </c>
      <c r="Q68" s="22">
        <v>108.9833</v>
      </c>
      <c r="R68" s="22">
        <v>109.0166</v>
      </c>
      <c r="S68" s="22">
        <v>108.5432</v>
      </c>
      <c r="T68" s="22"/>
      <c r="U68" s="22"/>
      <c r="V68" s="43" t="e">
        <f>(T68/T63-1)*100</f>
        <v>#DIV/0!</v>
      </c>
      <c r="W68" s="27">
        <f>+(T68/$R$68-1)*100</f>
        <v>-100</v>
      </c>
      <c r="X68" s="27">
        <f t="shared" si="128"/>
        <v>-100</v>
      </c>
      <c r="Y68" s="28"/>
      <c r="Z68" s="42">
        <f>(R68/S68-1)*100</f>
        <v>0.43613971211462488</v>
      </c>
      <c r="AA68" s="23">
        <f>+(R68/$P$68-1)*100</f>
        <v>0.2600847206664314</v>
      </c>
      <c r="AB68" s="23">
        <f>+(R68/P68-1)*100</f>
        <v>0.2600847206664314</v>
      </c>
      <c r="AC68" s="24">
        <f t="shared" si="129"/>
        <v>-5.1288033904750563E-3</v>
      </c>
      <c r="AD68" s="42">
        <f t="shared" si="130"/>
        <v>-0.22893415780215198</v>
      </c>
      <c r="AE68" s="23">
        <f>+(P68/$N$68-1)*100</f>
        <v>0.2383030975715128</v>
      </c>
      <c r="AF68" s="23">
        <f t="shared" si="131"/>
        <v>0.2383030975715128</v>
      </c>
      <c r="AG68" s="24">
        <f t="shared" si="132"/>
        <v>1.654709982980096</v>
      </c>
      <c r="AH68" s="42">
        <f t="shared" si="133"/>
        <v>0.46930311220114707</v>
      </c>
      <c r="AI68" s="23">
        <f>+(N68/$L$68-1)*100</f>
        <v>2.031884464201239</v>
      </c>
      <c r="AJ68" s="23">
        <f t="shared" si="134"/>
        <v>2.031884464201239</v>
      </c>
      <c r="AK68" s="24">
        <f t="shared" si="135"/>
        <v>3.0433506982879832</v>
      </c>
      <c r="AL68" s="42">
        <f t="shared" si="136"/>
        <v>-0.10777056801760665</v>
      </c>
      <c r="AM68" s="23">
        <f>+(L68/$J$68-1)*100</f>
        <v>5.4723757180130672</v>
      </c>
      <c r="AN68" s="23">
        <f t="shared" si="137"/>
        <v>5.4723757180130672</v>
      </c>
      <c r="AO68" s="47">
        <f t="shared" si="138"/>
        <v>5.5237193179352939</v>
      </c>
      <c r="AP68" s="59"/>
    </row>
    <row r="69" spans="1:4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5"/>
      <c r="W69" s="33"/>
      <c r="X69" s="33"/>
      <c r="Y69" s="34"/>
      <c r="Z69" s="45"/>
      <c r="AA69" s="33"/>
      <c r="AB69" s="33"/>
      <c r="AC69" s="34"/>
      <c r="AD69" s="45"/>
      <c r="AE69" s="33"/>
      <c r="AF69" s="33"/>
      <c r="AG69" s="34"/>
      <c r="AH69" s="45"/>
      <c r="AI69" s="33"/>
      <c r="AJ69" s="33"/>
      <c r="AK69" s="34"/>
      <c r="AL69" s="45"/>
      <c r="AM69" s="33"/>
      <c r="AN69" s="33"/>
      <c r="AO69" s="48"/>
      <c r="AP69" s="59"/>
    </row>
    <row r="70" spans="1:42" x14ac:dyDescent="0.25">
      <c r="A70" s="35"/>
      <c r="B70" s="36" t="s">
        <v>102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59"/>
    </row>
    <row r="71" spans="1:42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59"/>
    </row>
    <row r="72" spans="1:42" ht="16" x14ac:dyDescent="0.25">
      <c r="A72" s="25"/>
      <c r="B72" s="61" t="s">
        <v>132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59"/>
    </row>
    <row r="73" spans="1:42" ht="16" x14ac:dyDescent="0.25">
      <c r="A73" s="25"/>
      <c r="B73" s="61" t="s">
        <v>133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59"/>
    </row>
    <row r="74" spans="1:42" ht="16" x14ac:dyDescent="0.25">
      <c r="A74" s="25"/>
      <c r="B74" s="61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59"/>
    </row>
    <row r="75" spans="1:42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59"/>
    </row>
    <row r="76" spans="1:42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59"/>
    </row>
    <row r="77" spans="1:42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59"/>
    </row>
    <row r="78" spans="1:42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59"/>
    </row>
    <row r="79" spans="1:42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</row>
  </sheetData>
  <mergeCells count="10">
    <mergeCell ref="AH4:AK4"/>
    <mergeCell ref="AH5:AK5"/>
    <mergeCell ref="AL4:AO4"/>
    <mergeCell ref="AL5:AO5"/>
    <mergeCell ref="V4:Y4"/>
    <mergeCell ref="Z4:AC4"/>
    <mergeCell ref="V5:Y5"/>
    <mergeCell ref="Z5:AC5"/>
    <mergeCell ref="AD4:AG4"/>
    <mergeCell ref="AD5:AG5"/>
  </mergeCells>
  <pageMargins left="0.7" right="0.7" top="0.75" bottom="0.75" header="0.3" footer="0.3"/>
  <ignoredErrors>
    <ignoredError sqref="V46:V6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 Silva Menezes</dc:creator>
  <cp:lastModifiedBy>Leonardo da Silva Menezes</cp:lastModifiedBy>
  <dcterms:created xsi:type="dcterms:W3CDTF">2026-07-21T15:12:38Z</dcterms:created>
  <dcterms:modified xsi:type="dcterms:W3CDTF">2026-07-23T14:28:41Z</dcterms:modified>
</cp:coreProperties>
</file>