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myM\Desktop\Website Files\GDP Production\June 10th\"/>
    </mc:Choice>
  </mc:AlternateContent>
  <xr:revisionPtr revIDLastSave="0" documentId="13_ncr:1_{BBDDB92E-3D7B-41B2-923C-53A3821999E6}" xr6:coauthVersionLast="47" xr6:coauthVersionMax="47" xr10:uidLastSave="{00000000-0000-0000-0000-000000000000}"/>
  <bookViews>
    <workbookView xWindow="3840" yWindow="1210" windowWidth="32020" windowHeight="15370" xr2:uid="{9FFAF265-2F8E-4CB7-87C9-E02340AB4CA0}"/>
  </bookViews>
  <sheets>
    <sheet name="Table 2000-2021" sheetId="1" r:id="rId1"/>
  </sheets>
  <definedNames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5" i="1" l="1"/>
  <c r="W32" i="1"/>
  <c r="W24" i="1"/>
  <c r="W28" i="1" s="1"/>
  <c r="V35" i="1"/>
  <c r="V32" i="1"/>
  <c r="V24" i="1"/>
  <c r="V28" i="1" s="1"/>
  <c r="W40" i="1" l="1"/>
  <c r="W46" i="1"/>
  <c r="W42" i="1"/>
  <c r="V40" i="1"/>
  <c r="V46" i="1"/>
  <c r="U35" i="1"/>
  <c r="U32" i="1"/>
  <c r="U24" i="1"/>
  <c r="U28" i="1" s="1"/>
  <c r="V42" i="1" s="1"/>
  <c r="U46" i="1" l="1"/>
  <c r="U40" i="1"/>
  <c r="T35" i="1"/>
  <c r="S35" i="1"/>
  <c r="R35" i="1"/>
  <c r="Q35" i="1"/>
  <c r="P35" i="1"/>
  <c r="O35" i="1"/>
  <c r="N35" i="1"/>
  <c r="M35" i="1"/>
  <c r="M40" i="1" s="1"/>
  <c r="L35" i="1"/>
  <c r="K35" i="1"/>
  <c r="J35" i="1"/>
  <c r="I35" i="1"/>
  <c r="I40" i="1" s="1"/>
  <c r="H35" i="1"/>
  <c r="G35" i="1"/>
  <c r="F35" i="1"/>
  <c r="E35" i="1"/>
  <c r="E40" i="1" s="1"/>
  <c r="D35" i="1"/>
  <c r="C35" i="1"/>
  <c r="B35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28" i="1"/>
  <c r="M28" i="1"/>
  <c r="M42" i="1" s="1"/>
  <c r="I28" i="1"/>
  <c r="E28" i="1"/>
  <c r="E42" i="1" s="1"/>
  <c r="T24" i="1"/>
  <c r="S24" i="1"/>
  <c r="S28" i="1" s="1"/>
  <c r="R24" i="1"/>
  <c r="R28" i="1" s="1"/>
  <c r="Q24" i="1"/>
  <c r="P24" i="1"/>
  <c r="P28" i="1" s="1"/>
  <c r="O24" i="1"/>
  <c r="O28" i="1" s="1"/>
  <c r="N24" i="1"/>
  <c r="N28" i="1" s="1"/>
  <c r="M24" i="1"/>
  <c r="L24" i="1"/>
  <c r="L28" i="1" s="1"/>
  <c r="K24" i="1"/>
  <c r="K28" i="1" s="1"/>
  <c r="J24" i="1"/>
  <c r="J28" i="1" s="1"/>
  <c r="I24" i="1"/>
  <c r="H24" i="1"/>
  <c r="H28" i="1" s="1"/>
  <c r="G24" i="1"/>
  <c r="G28" i="1" s="1"/>
  <c r="F24" i="1"/>
  <c r="F28" i="1" s="1"/>
  <c r="E24" i="1"/>
  <c r="D24" i="1"/>
  <c r="D28" i="1" s="1"/>
  <c r="C24" i="1"/>
  <c r="C28" i="1" s="1"/>
  <c r="B24" i="1"/>
  <c r="B28" i="1" s="1"/>
  <c r="B46" i="1" s="1"/>
  <c r="N40" i="1" l="1"/>
  <c r="B40" i="1"/>
  <c r="F40" i="1"/>
  <c r="J40" i="1"/>
  <c r="R40" i="1"/>
  <c r="Q40" i="1"/>
  <c r="C40" i="1"/>
  <c r="G40" i="1"/>
  <c r="K40" i="1"/>
  <c r="O40" i="1"/>
  <c r="S40" i="1"/>
  <c r="D40" i="1"/>
  <c r="H40" i="1"/>
  <c r="L40" i="1"/>
  <c r="P40" i="1"/>
  <c r="T40" i="1"/>
  <c r="T28" i="1"/>
  <c r="U42" i="1" s="1"/>
  <c r="F42" i="1"/>
  <c r="F46" i="1"/>
  <c r="J42" i="1"/>
  <c r="J46" i="1"/>
  <c r="N42" i="1"/>
  <c r="N46" i="1"/>
  <c r="R42" i="1"/>
  <c r="R46" i="1"/>
  <c r="G42" i="1"/>
  <c r="O42" i="1"/>
  <c r="D46" i="1"/>
  <c r="D42" i="1"/>
  <c r="H46" i="1"/>
  <c r="H42" i="1"/>
  <c r="L46" i="1"/>
  <c r="L42" i="1"/>
  <c r="P46" i="1"/>
  <c r="P42" i="1"/>
  <c r="I42" i="1"/>
  <c r="Q42" i="1"/>
  <c r="C42" i="1"/>
  <c r="K42" i="1"/>
  <c r="S42" i="1"/>
  <c r="E46" i="1"/>
  <c r="I46" i="1"/>
  <c r="M46" i="1"/>
  <c r="Q46" i="1"/>
  <c r="C46" i="1"/>
  <c r="G46" i="1"/>
  <c r="K46" i="1"/>
  <c r="O46" i="1"/>
  <c r="S46" i="1"/>
  <c r="T46" i="1" l="1"/>
  <c r="T42" i="1"/>
</calcChain>
</file>

<file path=xl/sharedStrings.xml><?xml version="1.0" encoding="utf-8"?>
<sst xmlns="http://schemas.openxmlformats.org/spreadsheetml/2006/main" count="42" uniqueCount="41">
  <si>
    <t>1. Production approach</t>
  </si>
  <si>
    <t>Industries</t>
  </si>
  <si>
    <t>Agriculture, forestry and fishing; mining and quarrying</t>
  </si>
  <si>
    <t>Manufacturing</t>
  </si>
  <si>
    <t>Electricity, gas, steam and air conditioning supply/Water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</si>
  <si>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</si>
  <si>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</si>
  <si>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</si>
  <si>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</si>
  <si>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</si>
  <si>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</si>
  <si>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</si>
  <si>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</si>
  <si>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</si>
  <si>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</si>
  <si>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</si>
  <si>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</si>
  <si>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</si>
  <si>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</si>
  <si>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</si>
  <si>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 xml:space="preserve">Total </t>
  </si>
  <si>
    <t>Total taxes less subsidies on products</t>
  </si>
  <si>
    <t>Nominal gross domestic product at market prices</t>
  </si>
  <si>
    <t>2. Expenditure approach</t>
  </si>
  <si>
    <t>Final consumption expenditure at purchasers' prices</t>
  </si>
  <si>
    <t>Household</t>
  </si>
  <si>
    <t>Government</t>
  </si>
  <si>
    <t>Gross capital formation</t>
  </si>
  <si>
    <t>Private¹</t>
  </si>
  <si>
    <t>Public</t>
  </si>
  <si>
    <t>Exports of goods and services</t>
  </si>
  <si>
    <t xml:space="preserve">Less: Imports of goods and services </t>
  </si>
  <si>
    <t>3. Percentage change nominal gross domestic product  at market prices</t>
  </si>
  <si>
    <t>4. Midyear population (number of persons)</t>
  </si>
  <si>
    <t>5. Nominal gross domestic product per capita (in AFL)</t>
  </si>
  <si>
    <t>Source: Central Bureau of Statistics, Aruba</t>
  </si>
  <si>
    <r>
      <t xml:space="preserve">¹) Includes Changes in inventories; </t>
    </r>
    <r>
      <rPr>
        <vertAlign val="superscript"/>
        <sz val="8"/>
        <color rgb="FF000000"/>
        <rFont val="Arial"/>
        <family val="2"/>
      </rPr>
      <t>2</t>
    </r>
    <r>
      <rPr>
        <sz val="8"/>
        <color indexed="8"/>
        <rFont val="Arial"/>
        <family val="2"/>
      </rPr>
      <t>) Preliminary figures</t>
    </r>
  </si>
  <si>
    <t>Gross domestic product in (AFL million)</t>
  </si>
  <si>
    <r>
      <t xml:space="preserve">2019 </t>
    </r>
    <r>
      <rPr>
        <sz val="10"/>
        <rFont val="Calibri"/>
        <family val="2"/>
      </rPr>
      <t>²</t>
    </r>
  </si>
  <si>
    <r>
      <t xml:space="preserve">2020 </t>
    </r>
    <r>
      <rPr>
        <sz val="10"/>
        <rFont val="Calibri"/>
        <family val="2"/>
      </rPr>
      <t>²</t>
    </r>
  </si>
  <si>
    <r>
      <t xml:space="preserve">2021 </t>
    </r>
    <r>
      <rPr>
        <sz val="10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</si>
</sst>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8"/>
      <color indexed="8"/>
      <name val="Arial"/>
      <family val="2"/>
    </font>
    <font>
      <vertAlign val="superscript"/>
      <sz val="8"/>
      <color rgb="FF000000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1" fillId="3" borderId="0" xfId="0" applyFont="1" applyFill="1"/>
    <xf numFmtId="0" fontId="0" fillId="3" borderId="0" xfId="0" applyFill="1"/>
    <xf numFmtId="0" fontId="0" fillId="3" borderId="0" xfId="0" applyFill="1" applyAlignment="1">
      <alignment horizontal="left" indent="2"/>
    </xf>
    <xf numFmtId="43" fontId="0" fillId="3" borderId="0" xfId="1" applyFont="1" applyFill="1"/>
    <xf numFmtId="43" fontId="1" fillId="3" borderId="0" xfId="1" applyFont="1" applyFill="1"/>
    <xf numFmtId="43" fontId="0" fillId="3" borderId="0" xfId="0" applyNumberFormat="1" applyFill="1"/>
    <xf numFmtId="164" fontId="0" fillId="3" borderId="0" xfId="2" applyNumberFormat="1" applyFont="1" applyFill="1"/>
    <xf numFmtId="165" fontId="0" fillId="3" borderId="0" xfId="1" applyNumberFormat="1" applyFont="1" applyFill="1"/>
    <xf numFmtId="0" fontId="4" fillId="2" borderId="0" xfId="0" applyFont="1" applyFill="1"/>
    <xf numFmtId="43" fontId="4" fillId="2" borderId="0" xfId="1" applyFont="1" applyFill="1"/>
    <xf numFmtId="0" fontId="4" fillId="3" borderId="0" xfId="0" applyFont="1" applyFill="1"/>
    <xf numFmtId="165" fontId="4" fillId="3" borderId="0" xfId="0" applyNumberFormat="1" applyFont="1" applyFill="1"/>
    <xf numFmtId="164" fontId="4" fillId="3" borderId="0" xfId="2" applyNumberFormat="1" applyFont="1" applyFill="1"/>
    <xf numFmtId="165" fontId="0" fillId="3" borderId="0" xfId="0" applyNumberFormat="1" applyFill="1"/>
    <xf numFmtId="0" fontId="6" fillId="0" borderId="0" xfId="0" applyFont="1"/>
    <xf numFmtId="43" fontId="4" fillId="3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EF6CA-75BA-43E5-82A5-0E0B69D9D6CD}">
  <sheetPr>
    <pageSetUpPr fitToPage="1"/>
  </sheetPr>
  <dimension ref="A1:AG91"/>
  <sheetViews>
    <sheetView tabSelected="1" workbookViewId="0">
      <selection activeCell="Y9" sqref="Y9"/>
    </sheetView>
  </sheetViews>
  <sheetFormatPr defaultColWidth="9.1796875" defaultRowHeight="12.5" x14ac:dyDescent="0.25"/>
  <cols>
    <col min="1" max="1" width="63" style="4" customWidth="1"/>
    <col min="2" max="14" width="9.26953125" style="4" customWidth="1"/>
    <col min="15" max="23" width="9.26953125" style="4" bestFit="1" customWidth="1"/>
    <col min="24" max="32" width="9.1796875" style="4"/>
    <col min="33" max="33" width="11.81640625" style="4" bestFit="1" customWidth="1"/>
    <col min="34" max="16384" width="9.1796875" style="4"/>
  </cols>
  <sheetData>
    <row r="1" spans="1:32" ht="14" x14ac:dyDescent="0.3">
      <c r="A1" s="17" t="s">
        <v>37</v>
      </c>
    </row>
    <row r="2" spans="1:32" s="3" customFormat="1" ht="13" x14ac:dyDescent="0.3">
      <c r="A2" s="1"/>
      <c r="B2" s="2">
        <v>2000</v>
      </c>
      <c r="C2" s="2">
        <v>2001</v>
      </c>
      <c r="D2" s="2">
        <v>2002</v>
      </c>
      <c r="E2" s="2">
        <v>2003</v>
      </c>
      <c r="F2" s="2">
        <v>2004</v>
      </c>
      <c r="G2" s="2">
        <v>2005</v>
      </c>
      <c r="H2" s="2">
        <v>2006</v>
      </c>
      <c r="I2" s="2">
        <v>2007</v>
      </c>
      <c r="J2" s="2">
        <v>2008</v>
      </c>
      <c r="K2" s="2">
        <v>2009</v>
      </c>
      <c r="L2" s="2">
        <v>2010</v>
      </c>
      <c r="M2" s="2">
        <v>2011</v>
      </c>
      <c r="N2" s="2">
        <v>2012</v>
      </c>
      <c r="O2" s="2">
        <v>2013</v>
      </c>
      <c r="P2" s="2">
        <v>2014</v>
      </c>
      <c r="Q2" s="2">
        <v>2015</v>
      </c>
      <c r="R2" s="2">
        <v>2016</v>
      </c>
      <c r="S2" s="2">
        <v>2017</v>
      </c>
      <c r="T2" s="2">
        <v>2018</v>
      </c>
      <c r="U2" s="2" t="s">
        <v>38</v>
      </c>
      <c r="V2" s="2" t="s">
        <v>39</v>
      </c>
      <c r="W2" s="2" t="s">
        <v>40</v>
      </c>
    </row>
    <row r="3" spans="1:3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32" s="3" customFormat="1" x14ac:dyDescent="0.25">
      <c r="A4" s="3" t="s">
        <v>0</v>
      </c>
    </row>
    <row r="5" spans="1:32" s="3" customFormat="1" x14ac:dyDescent="0.25">
      <c r="A5" s="3" t="s">
        <v>1</v>
      </c>
    </row>
    <row r="6" spans="1:32" x14ac:dyDescent="0.25">
      <c r="A6" s="5" t="s">
        <v>2</v>
      </c>
      <c r="B6" s="6">
        <v>0.624</v>
      </c>
      <c r="C6" s="6">
        <v>0.63200000000000001</v>
      </c>
      <c r="D6" s="6">
        <v>0.63400000000000001</v>
      </c>
      <c r="E6" s="6">
        <v>0.65900000000000003</v>
      </c>
      <c r="F6" s="6">
        <v>0.70899999999999996</v>
      </c>
      <c r="G6" s="6">
        <v>0.73199999999999998</v>
      </c>
      <c r="H6" s="6">
        <v>0.77400000000000002</v>
      </c>
      <c r="I6" s="6">
        <v>0.85499999999999998</v>
      </c>
      <c r="J6" s="6">
        <v>0.86499999999999999</v>
      </c>
      <c r="K6" s="6">
        <v>0.91</v>
      </c>
      <c r="L6" s="6">
        <v>0.9</v>
      </c>
      <c r="M6" s="6">
        <v>0.96299999999999997</v>
      </c>
      <c r="N6" s="6">
        <v>1.0049999999999999</v>
      </c>
      <c r="O6" s="6">
        <v>0.87000000000000011</v>
      </c>
      <c r="P6" s="6">
        <v>0.73999999999999977</v>
      </c>
      <c r="Q6" s="6">
        <v>0.6639999999999997</v>
      </c>
      <c r="R6" s="6">
        <v>0.99399999999999977</v>
      </c>
      <c r="S6" s="6">
        <v>1.3239999999999998</v>
      </c>
      <c r="T6" s="6">
        <v>1.3049999999999997</v>
      </c>
      <c r="U6" s="6">
        <v>1.1040000000000001</v>
      </c>
      <c r="V6" s="6">
        <v>0.94950000000000001</v>
      </c>
      <c r="W6" s="6">
        <v>1.5469999999999999</v>
      </c>
      <c r="Z6" s="6"/>
      <c r="AA6" s="6"/>
      <c r="AB6" s="6"/>
      <c r="AC6" s="8"/>
      <c r="AD6" s="6"/>
      <c r="AE6" s="6"/>
      <c r="AF6" s="6"/>
    </row>
    <row r="7" spans="1:32" x14ac:dyDescent="0.25">
      <c r="A7" s="5" t="s">
        <v>3</v>
      </c>
      <c r="B7" s="6">
        <v>137.52500000000001</v>
      </c>
      <c r="C7" s="6">
        <v>145.19200000000001</v>
      </c>
      <c r="D7" s="6">
        <v>155.422</v>
      </c>
      <c r="E7" s="6">
        <v>174.80699999999999</v>
      </c>
      <c r="F7" s="6">
        <v>226.91300000000001</v>
      </c>
      <c r="G7" s="6">
        <v>261.37799999999999</v>
      </c>
      <c r="H7" s="6">
        <v>290.262</v>
      </c>
      <c r="I7" s="6">
        <v>319.50099999999998</v>
      </c>
      <c r="J7" s="6">
        <v>339.48</v>
      </c>
      <c r="K7" s="6">
        <v>192.268</v>
      </c>
      <c r="L7" s="6">
        <v>125.63</v>
      </c>
      <c r="M7" s="6">
        <v>198.602</v>
      </c>
      <c r="N7" s="6">
        <v>93.233000000000004</v>
      </c>
      <c r="O7" s="6">
        <v>159.31</v>
      </c>
      <c r="P7" s="6">
        <v>171.81700000000001</v>
      </c>
      <c r="Q7" s="6">
        <v>190.14899999999997</v>
      </c>
      <c r="R7" s="6">
        <v>197.02</v>
      </c>
      <c r="S7" s="6">
        <v>206.67999999999998</v>
      </c>
      <c r="T7" s="6">
        <v>189.12700000000001</v>
      </c>
      <c r="U7" s="6">
        <v>175.35900000000001</v>
      </c>
      <c r="V7" s="6">
        <v>113.7396</v>
      </c>
      <c r="W7" s="6">
        <v>117.506</v>
      </c>
      <c r="Z7" s="6"/>
      <c r="AA7" s="6"/>
      <c r="AB7" s="6"/>
      <c r="AC7" s="8"/>
      <c r="AD7" s="6"/>
      <c r="AE7" s="6"/>
      <c r="AF7" s="6"/>
    </row>
    <row r="8" spans="1:32" x14ac:dyDescent="0.25">
      <c r="A8" s="5" t="s">
        <v>4</v>
      </c>
      <c r="B8" s="6">
        <v>116.31399999999999</v>
      </c>
      <c r="C8" s="6">
        <v>133.93299999999999</v>
      </c>
      <c r="D8" s="6">
        <v>129.13399999999999</v>
      </c>
      <c r="E8" s="6">
        <v>150.76400000000001</v>
      </c>
      <c r="F8" s="6">
        <v>151.482</v>
      </c>
      <c r="G8" s="6">
        <v>155.85900000000001</v>
      </c>
      <c r="H8" s="6">
        <v>157.40899999999999</v>
      </c>
      <c r="I8" s="6">
        <v>163.38</v>
      </c>
      <c r="J8" s="6">
        <v>164.45699999999999</v>
      </c>
      <c r="K8" s="6">
        <v>164.82499999999999</v>
      </c>
      <c r="L8" s="6">
        <v>170.09299999999999</v>
      </c>
      <c r="M8" s="6">
        <v>140.03700000000001</v>
      </c>
      <c r="N8" s="6">
        <v>167.91300000000001</v>
      </c>
      <c r="O8" s="6">
        <v>152.36000000000007</v>
      </c>
      <c r="P8" s="6">
        <v>143.43000000000006</v>
      </c>
      <c r="Q8" s="6">
        <v>226.50199999999995</v>
      </c>
      <c r="R8" s="6">
        <v>225.38100000000003</v>
      </c>
      <c r="S8" s="6">
        <v>213.11399999999998</v>
      </c>
      <c r="T8" s="6">
        <v>192.21399999999994</v>
      </c>
      <c r="U8" s="6">
        <v>233.124</v>
      </c>
      <c r="V8" s="6">
        <v>210.03710000000001</v>
      </c>
      <c r="W8" s="6">
        <v>227.23699999999999</v>
      </c>
      <c r="Z8" s="6"/>
      <c r="AA8" s="6"/>
      <c r="AB8" s="6"/>
      <c r="AC8" s="8"/>
      <c r="AD8" s="6"/>
      <c r="AE8" s="6"/>
      <c r="AF8" s="6"/>
    </row>
    <row r="9" spans="1:32" x14ac:dyDescent="0.25">
      <c r="A9" s="5" t="s">
        <v>5</v>
      </c>
      <c r="B9" s="6">
        <v>188.01400000000001</v>
      </c>
      <c r="C9" s="6">
        <v>164.01599999999999</v>
      </c>
      <c r="D9" s="6">
        <v>180.45</v>
      </c>
      <c r="E9" s="6">
        <v>219.32900000000001</v>
      </c>
      <c r="F9" s="6">
        <v>251.10300000000001</v>
      </c>
      <c r="G9" s="6">
        <v>271.238</v>
      </c>
      <c r="H9" s="6">
        <v>332.87900000000002</v>
      </c>
      <c r="I9" s="6">
        <v>354.91</v>
      </c>
      <c r="J9" s="6">
        <v>319.58499999999998</v>
      </c>
      <c r="K9" s="6">
        <v>239.142</v>
      </c>
      <c r="L9" s="6">
        <v>211.37299999999999</v>
      </c>
      <c r="M9" s="6">
        <v>245.27600000000001</v>
      </c>
      <c r="N9" s="6">
        <v>210.53699999999998</v>
      </c>
      <c r="O9" s="6">
        <v>213.22000000000003</v>
      </c>
      <c r="P9" s="6">
        <v>224.255</v>
      </c>
      <c r="Q9" s="6">
        <v>244.64599999999996</v>
      </c>
      <c r="R9" s="6">
        <v>256.60700000000003</v>
      </c>
      <c r="S9" s="6">
        <v>266.315</v>
      </c>
      <c r="T9" s="6">
        <v>284.74400000000003</v>
      </c>
      <c r="U9" s="6">
        <v>288.13600000000002</v>
      </c>
      <c r="V9" s="6">
        <v>227.93270000000001</v>
      </c>
      <c r="W9" s="6">
        <v>222.86500000000001</v>
      </c>
      <c r="Z9" s="6"/>
      <c r="AA9" s="6"/>
      <c r="AB9" s="6"/>
      <c r="AC9" s="8"/>
      <c r="AD9" s="6"/>
      <c r="AE9" s="6"/>
      <c r="AF9" s="6"/>
    </row>
    <row r="10" spans="1:32" x14ac:dyDescent="0.25">
      <c r="A10" s="5" t="s">
        <v>6</v>
      </c>
      <c r="B10" s="6">
        <v>525.63699999999994</v>
      </c>
      <c r="C10" s="6">
        <v>466.78699999999998</v>
      </c>
      <c r="D10" s="6">
        <v>520.05700000000002</v>
      </c>
      <c r="E10" s="6">
        <v>517.15800000000002</v>
      </c>
      <c r="F10" s="6">
        <v>556.76700000000005</v>
      </c>
      <c r="G10" s="6">
        <v>540.37199999999996</v>
      </c>
      <c r="H10" s="6">
        <v>543.86199999999997</v>
      </c>
      <c r="I10" s="6">
        <v>581.30899999999997</v>
      </c>
      <c r="J10" s="6">
        <v>621.67499999999995</v>
      </c>
      <c r="K10" s="6">
        <v>491.00700000000001</v>
      </c>
      <c r="L10" s="6">
        <v>476.05</v>
      </c>
      <c r="M10" s="6">
        <v>501.53800000000001</v>
      </c>
      <c r="N10" s="6">
        <v>447.37900000000002</v>
      </c>
      <c r="O10" s="6">
        <v>475.74</v>
      </c>
      <c r="P10" s="6">
        <v>482.572</v>
      </c>
      <c r="Q10" s="6">
        <v>523.98599999999999</v>
      </c>
      <c r="R10" s="6">
        <v>535.20499999999993</v>
      </c>
      <c r="S10" s="6">
        <v>533.827</v>
      </c>
      <c r="T10" s="6">
        <v>552.08200000000011</v>
      </c>
      <c r="U10" s="6">
        <v>554.70799999999997</v>
      </c>
      <c r="V10" s="6">
        <v>418.8673</v>
      </c>
      <c r="W10" s="6">
        <v>479.62200000000001</v>
      </c>
      <c r="Z10" s="6"/>
      <c r="AA10" s="6"/>
      <c r="AB10" s="6"/>
      <c r="AC10" s="8"/>
      <c r="AD10" s="6"/>
      <c r="AE10" s="6"/>
      <c r="AF10" s="6"/>
    </row>
    <row r="11" spans="1:32" x14ac:dyDescent="0.25">
      <c r="A11" s="5" t="s">
        <v>7</v>
      </c>
      <c r="B11" s="6">
        <v>125.274</v>
      </c>
      <c r="C11" s="6">
        <v>133.124</v>
      </c>
      <c r="D11" s="6">
        <v>140.852</v>
      </c>
      <c r="E11" s="6">
        <v>137.952</v>
      </c>
      <c r="F11" s="6">
        <v>143.58600000000001</v>
      </c>
      <c r="G11" s="6">
        <v>148.89400000000001</v>
      </c>
      <c r="H11" s="6">
        <v>156.88800000000001</v>
      </c>
      <c r="I11" s="6">
        <v>164.13900000000001</v>
      </c>
      <c r="J11" s="6">
        <v>176.72</v>
      </c>
      <c r="K11" s="6">
        <v>176.673</v>
      </c>
      <c r="L11" s="6">
        <v>174.69399999999999</v>
      </c>
      <c r="M11" s="6">
        <v>188.66200000000001</v>
      </c>
      <c r="N11" s="6">
        <v>197.67399999999998</v>
      </c>
      <c r="O11" s="6">
        <v>214.31</v>
      </c>
      <c r="P11" s="6">
        <v>217.41300000000004</v>
      </c>
      <c r="Q11" s="6">
        <v>266.85699999999997</v>
      </c>
      <c r="R11" s="6">
        <v>257.83499999999998</v>
      </c>
      <c r="S11" s="6">
        <v>271.86500000000001</v>
      </c>
      <c r="T11" s="6">
        <v>288.93700000000001</v>
      </c>
      <c r="U11" s="6">
        <v>295.99</v>
      </c>
      <c r="V11" s="6">
        <v>136.51650000000001</v>
      </c>
      <c r="W11" s="6">
        <v>229.83500000000001</v>
      </c>
      <c r="Z11" s="6"/>
      <c r="AA11" s="6"/>
      <c r="AB11" s="6"/>
      <c r="AC11" s="8"/>
      <c r="AD11" s="6"/>
      <c r="AE11" s="6"/>
      <c r="AF11" s="6"/>
    </row>
    <row r="12" spans="1:32" x14ac:dyDescent="0.25">
      <c r="A12" s="5" t="s">
        <v>8</v>
      </c>
      <c r="B12" s="6">
        <v>516.17899999999997</v>
      </c>
      <c r="C12" s="6">
        <v>534.73900000000003</v>
      </c>
      <c r="D12" s="6">
        <v>498.70499999999998</v>
      </c>
      <c r="E12" s="6">
        <v>498.59800000000001</v>
      </c>
      <c r="F12" s="6">
        <v>587.55600000000004</v>
      </c>
      <c r="G12" s="6">
        <v>631.97</v>
      </c>
      <c r="H12" s="6">
        <v>608.70000000000005</v>
      </c>
      <c r="I12" s="6">
        <v>667.24300000000005</v>
      </c>
      <c r="J12" s="6">
        <v>748.87699999999995</v>
      </c>
      <c r="K12" s="6">
        <v>612.84500000000003</v>
      </c>
      <c r="L12" s="6">
        <v>620.35400000000004</v>
      </c>
      <c r="M12" s="6">
        <v>664.87099999999998</v>
      </c>
      <c r="N12" s="6">
        <v>686.88200000000006</v>
      </c>
      <c r="O12" s="6">
        <v>726.75999999999988</v>
      </c>
      <c r="P12" s="6">
        <v>768.05399999999997</v>
      </c>
      <c r="Q12" s="6">
        <v>859.47199999999998</v>
      </c>
      <c r="R12" s="6">
        <v>828.3420000000001</v>
      </c>
      <c r="S12" s="6">
        <v>911.89499999999998</v>
      </c>
      <c r="T12" s="6">
        <v>1011.443</v>
      </c>
      <c r="U12" s="6">
        <v>994.23400000000004</v>
      </c>
      <c r="V12" s="6">
        <v>446.9982</v>
      </c>
      <c r="W12" s="6">
        <v>773.83500000000004</v>
      </c>
      <c r="Z12" s="6"/>
      <c r="AA12" s="6"/>
      <c r="AB12" s="6"/>
      <c r="AC12" s="8"/>
      <c r="AD12" s="6"/>
      <c r="AE12" s="6"/>
      <c r="AF12" s="6"/>
    </row>
    <row r="13" spans="1:32" x14ac:dyDescent="0.25">
      <c r="A13" s="5" t="s">
        <v>9</v>
      </c>
      <c r="B13" s="6">
        <v>103.655</v>
      </c>
      <c r="C13" s="6">
        <v>110.15</v>
      </c>
      <c r="D13" s="6">
        <v>116.545</v>
      </c>
      <c r="E13" s="6">
        <v>114.145</v>
      </c>
      <c r="F13" s="6">
        <v>118.807</v>
      </c>
      <c r="G13" s="6">
        <v>123.199</v>
      </c>
      <c r="H13" s="6">
        <v>129.81299999999999</v>
      </c>
      <c r="I13" s="6">
        <v>135.81299999999999</v>
      </c>
      <c r="J13" s="6">
        <v>146.22300000000001</v>
      </c>
      <c r="K13" s="6">
        <v>146.184</v>
      </c>
      <c r="L13" s="6">
        <v>144.547</v>
      </c>
      <c r="M13" s="6">
        <v>156.10400000000001</v>
      </c>
      <c r="N13" s="6">
        <v>163.12700000000001</v>
      </c>
      <c r="O13" s="6">
        <v>154.44999999999999</v>
      </c>
      <c r="P13" s="6">
        <v>151.36599999999999</v>
      </c>
      <c r="Q13" s="6">
        <v>155.05399999999997</v>
      </c>
      <c r="R13" s="6">
        <v>160.41400000000002</v>
      </c>
      <c r="S13" s="6">
        <v>166.65800000000002</v>
      </c>
      <c r="T13" s="6">
        <v>165.041</v>
      </c>
      <c r="U13" s="6">
        <v>154.25800000000001</v>
      </c>
      <c r="V13" s="6">
        <v>118.31140000000001</v>
      </c>
      <c r="W13" s="6">
        <v>144.37</v>
      </c>
      <c r="Z13" s="6"/>
      <c r="AA13" s="6"/>
      <c r="AB13" s="6"/>
      <c r="AC13" s="8"/>
      <c r="AD13" s="6"/>
      <c r="AE13" s="6"/>
      <c r="AF13" s="6"/>
    </row>
    <row r="14" spans="1:32" x14ac:dyDescent="0.25">
      <c r="A14" s="5" t="s">
        <v>10</v>
      </c>
      <c r="B14" s="6">
        <v>226.41</v>
      </c>
      <c r="C14" s="6">
        <v>231.381</v>
      </c>
      <c r="D14" s="6">
        <v>225.453</v>
      </c>
      <c r="E14" s="6">
        <v>238.03299999999999</v>
      </c>
      <c r="F14" s="6">
        <v>270.72300000000001</v>
      </c>
      <c r="G14" s="6">
        <v>286.96199999999999</v>
      </c>
      <c r="H14" s="6">
        <v>313.10399999999998</v>
      </c>
      <c r="I14" s="6">
        <v>334.78699999999998</v>
      </c>
      <c r="J14" s="6">
        <v>364.916</v>
      </c>
      <c r="K14" s="6">
        <v>371.661</v>
      </c>
      <c r="L14" s="6">
        <v>372.72300000000001</v>
      </c>
      <c r="M14" s="6">
        <v>377.09199999999998</v>
      </c>
      <c r="N14" s="6">
        <v>397.02100000000007</v>
      </c>
      <c r="O14" s="6">
        <v>411.67999999999995</v>
      </c>
      <c r="P14" s="6">
        <v>431.14200000000005</v>
      </c>
      <c r="Q14" s="6">
        <v>400.07300000000004</v>
      </c>
      <c r="R14" s="6">
        <v>409.70799999999997</v>
      </c>
      <c r="S14" s="6">
        <v>386.44800000000004</v>
      </c>
      <c r="T14" s="6">
        <v>405.93200000000002</v>
      </c>
      <c r="U14" s="6">
        <v>440.81599999999997</v>
      </c>
      <c r="V14" s="6">
        <v>409.5052</v>
      </c>
      <c r="W14" s="6">
        <v>415.05</v>
      </c>
      <c r="Z14" s="6"/>
      <c r="AA14" s="6"/>
      <c r="AB14" s="6"/>
      <c r="AC14" s="8"/>
      <c r="AD14" s="6"/>
      <c r="AE14" s="6"/>
      <c r="AF14" s="6"/>
    </row>
    <row r="15" spans="1:32" x14ac:dyDescent="0.25">
      <c r="A15" s="5" t="s">
        <v>11</v>
      </c>
      <c r="B15" s="6">
        <v>249.22800000000001</v>
      </c>
      <c r="C15" s="6">
        <v>274.75900000000001</v>
      </c>
      <c r="D15" s="6">
        <v>300.80900000000003</v>
      </c>
      <c r="E15" s="6">
        <v>313.51100000000002</v>
      </c>
      <c r="F15" s="6">
        <v>331.923</v>
      </c>
      <c r="G15" s="6">
        <v>324.89600000000002</v>
      </c>
      <c r="H15" s="6">
        <v>330.02</v>
      </c>
      <c r="I15" s="6">
        <v>331.36200000000002</v>
      </c>
      <c r="J15" s="6">
        <v>368.79399999999998</v>
      </c>
      <c r="K15" s="6">
        <v>337.80200000000002</v>
      </c>
      <c r="L15" s="6">
        <v>342.74400000000003</v>
      </c>
      <c r="M15" s="6">
        <v>398.21499999999997</v>
      </c>
      <c r="N15" s="6">
        <v>394.952</v>
      </c>
      <c r="O15" s="6">
        <v>412.55999999999995</v>
      </c>
      <c r="P15" s="6">
        <v>433.33299999999997</v>
      </c>
      <c r="Q15" s="6">
        <v>436.54700000000003</v>
      </c>
      <c r="R15" s="6">
        <v>439.44799999999998</v>
      </c>
      <c r="S15" s="6">
        <v>463.78899999999999</v>
      </c>
      <c r="T15" s="6">
        <v>581.95000000000005</v>
      </c>
      <c r="U15" s="6">
        <v>543.63</v>
      </c>
      <c r="V15" s="6">
        <v>519.65440000000001</v>
      </c>
      <c r="W15" s="6">
        <v>514.84799999999996</v>
      </c>
      <c r="Z15" s="6"/>
      <c r="AA15" s="6"/>
      <c r="AB15" s="6"/>
      <c r="AC15" s="8"/>
      <c r="AD15" s="6"/>
      <c r="AE15" s="6"/>
      <c r="AF15" s="6"/>
    </row>
    <row r="16" spans="1:32" x14ac:dyDescent="0.25">
      <c r="A16" s="5" t="s">
        <v>12</v>
      </c>
      <c r="B16" s="6">
        <v>34.834000000000003</v>
      </c>
      <c r="C16" s="6">
        <v>34.395000000000003</v>
      </c>
      <c r="D16" s="6">
        <v>35.332999999999998</v>
      </c>
      <c r="E16" s="6">
        <v>40.615000000000002</v>
      </c>
      <c r="F16" s="6">
        <v>51.137999999999998</v>
      </c>
      <c r="G16" s="6">
        <v>51.886000000000003</v>
      </c>
      <c r="H16" s="6">
        <v>62.557000000000002</v>
      </c>
      <c r="I16" s="6">
        <v>82.662999999999997</v>
      </c>
      <c r="J16" s="6">
        <v>75.495000000000005</v>
      </c>
      <c r="K16" s="6">
        <v>80.888000000000005</v>
      </c>
      <c r="L16" s="6">
        <v>73.745999999999995</v>
      </c>
      <c r="M16" s="6">
        <v>96.59</v>
      </c>
      <c r="N16" s="6">
        <v>88.037999999999982</v>
      </c>
      <c r="O16" s="6">
        <v>102.55000000000001</v>
      </c>
      <c r="P16" s="6">
        <v>106.29300000000001</v>
      </c>
      <c r="Q16" s="6">
        <v>123.30600000000001</v>
      </c>
      <c r="R16" s="6">
        <v>130.44</v>
      </c>
      <c r="S16" s="6">
        <v>135.63900000000001</v>
      </c>
      <c r="T16" s="6">
        <v>141.27799999999999</v>
      </c>
      <c r="U16" s="6">
        <v>122.66500000000001</v>
      </c>
      <c r="V16" s="6">
        <v>105.6726</v>
      </c>
      <c r="W16" s="6">
        <v>94.218000000000004</v>
      </c>
      <c r="Z16" s="6"/>
      <c r="AA16" s="6"/>
      <c r="AB16" s="6"/>
      <c r="AC16" s="8"/>
      <c r="AD16" s="6"/>
      <c r="AE16" s="6"/>
      <c r="AF16" s="6"/>
    </row>
    <row r="17" spans="1:33" x14ac:dyDescent="0.25">
      <c r="A17" s="5" t="s">
        <v>13</v>
      </c>
      <c r="B17" s="6">
        <v>153.744</v>
      </c>
      <c r="C17" s="6">
        <v>152.71600000000001</v>
      </c>
      <c r="D17" s="6">
        <v>171.46299999999999</v>
      </c>
      <c r="E17" s="6">
        <v>177.881</v>
      </c>
      <c r="F17" s="6">
        <v>184.32300000000001</v>
      </c>
      <c r="G17" s="6">
        <v>191.14699999999999</v>
      </c>
      <c r="H17" s="6">
        <v>200.78899999999999</v>
      </c>
      <c r="I17" s="6">
        <v>204.82599999999999</v>
      </c>
      <c r="J17" s="6">
        <v>215.459</v>
      </c>
      <c r="K17" s="6">
        <v>214.20099999999999</v>
      </c>
      <c r="L17" s="6">
        <v>212.99700000000001</v>
      </c>
      <c r="M17" s="6">
        <v>200.19900000000001</v>
      </c>
      <c r="N17" s="6">
        <v>190.49099999999999</v>
      </c>
      <c r="O17" s="6">
        <v>202.98999999999998</v>
      </c>
      <c r="P17" s="6">
        <v>208.40599999999998</v>
      </c>
      <c r="Q17" s="6">
        <v>237.16200000000003</v>
      </c>
      <c r="R17" s="6">
        <v>253.32899999999998</v>
      </c>
      <c r="S17" s="6">
        <v>273.97300000000001</v>
      </c>
      <c r="T17" s="6">
        <v>278.65499999999997</v>
      </c>
      <c r="U17" s="6">
        <v>268.63499999999999</v>
      </c>
      <c r="V17" s="6">
        <v>148.07599999999999</v>
      </c>
      <c r="W17" s="6">
        <v>207.215</v>
      </c>
      <c r="Z17" s="6"/>
      <c r="AA17" s="6"/>
      <c r="AB17" s="6"/>
      <c r="AC17" s="8"/>
      <c r="AD17" s="6"/>
      <c r="AE17" s="6"/>
      <c r="AF17" s="6"/>
    </row>
    <row r="18" spans="1:33" x14ac:dyDescent="0.25">
      <c r="A18" s="5" t="s">
        <v>14</v>
      </c>
      <c r="B18" s="6">
        <v>384.82799999999997</v>
      </c>
      <c r="C18" s="6">
        <v>384.19499999999999</v>
      </c>
      <c r="D18" s="6">
        <v>393.13499999999999</v>
      </c>
      <c r="E18" s="6">
        <v>402.029</v>
      </c>
      <c r="F18" s="6">
        <v>433.86200000000002</v>
      </c>
      <c r="G18" s="6">
        <v>474.51799999999997</v>
      </c>
      <c r="H18" s="6">
        <v>469.541</v>
      </c>
      <c r="I18" s="6">
        <v>477.65199999999999</v>
      </c>
      <c r="J18" s="6">
        <v>487.03</v>
      </c>
      <c r="K18" s="6">
        <v>518.53399999999999</v>
      </c>
      <c r="L18" s="6">
        <v>521.40300000000002</v>
      </c>
      <c r="M18" s="6">
        <v>540.13099999999997</v>
      </c>
      <c r="N18" s="6">
        <v>608.73399999999992</v>
      </c>
      <c r="O18" s="6">
        <v>646.21</v>
      </c>
      <c r="P18" s="6">
        <v>616.36500000000001</v>
      </c>
      <c r="Q18" s="6">
        <v>613.779</v>
      </c>
      <c r="R18" s="6">
        <v>610.72699999999998</v>
      </c>
      <c r="S18" s="6">
        <v>619.99299999999994</v>
      </c>
      <c r="T18" s="6">
        <v>628.75399999999991</v>
      </c>
      <c r="U18" s="6">
        <v>626.29999999999995</v>
      </c>
      <c r="V18" s="6">
        <v>567.07000000000005</v>
      </c>
      <c r="W18" s="6">
        <v>507.91</v>
      </c>
      <c r="Z18" s="6"/>
      <c r="AA18" s="6"/>
      <c r="AB18" s="6"/>
      <c r="AC18" s="8"/>
      <c r="AD18" s="6"/>
      <c r="AE18" s="6"/>
      <c r="AF18" s="6"/>
    </row>
    <row r="19" spans="1:33" x14ac:dyDescent="0.25">
      <c r="A19" s="5" t="s">
        <v>15</v>
      </c>
      <c r="B19" s="6">
        <v>87.307000000000002</v>
      </c>
      <c r="C19" s="6">
        <v>91.831999999999994</v>
      </c>
      <c r="D19" s="6">
        <v>97.555999999999997</v>
      </c>
      <c r="E19" s="6">
        <v>101.876</v>
      </c>
      <c r="F19" s="6">
        <v>105.81100000000001</v>
      </c>
      <c r="G19" s="6">
        <v>111.651</v>
      </c>
      <c r="H19" s="6">
        <v>113.37</v>
      </c>
      <c r="I19" s="6">
        <v>117.021</v>
      </c>
      <c r="J19" s="6">
        <v>128.029</v>
      </c>
      <c r="K19" s="6">
        <v>123.042</v>
      </c>
      <c r="L19" s="6">
        <v>125.89400000000001</v>
      </c>
      <c r="M19" s="6">
        <v>131.917</v>
      </c>
      <c r="N19" s="6">
        <v>136.714</v>
      </c>
      <c r="O19" s="6">
        <v>142.70999999999998</v>
      </c>
      <c r="P19" s="6">
        <v>146.18100000000001</v>
      </c>
      <c r="Q19" s="6">
        <v>135.875</v>
      </c>
      <c r="R19" s="6">
        <v>136.81700000000001</v>
      </c>
      <c r="S19" s="6">
        <v>137.20599999999999</v>
      </c>
      <c r="T19" s="6">
        <v>136.821</v>
      </c>
      <c r="U19" s="6">
        <v>144.23599999999999</v>
      </c>
      <c r="V19" s="6">
        <v>121.3385</v>
      </c>
      <c r="W19" s="6">
        <v>132.399</v>
      </c>
      <c r="Z19" s="6"/>
      <c r="AA19" s="6"/>
      <c r="AB19" s="6"/>
      <c r="AC19" s="8"/>
      <c r="AD19" s="6"/>
      <c r="AE19" s="6"/>
      <c r="AF19" s="6"/>
    </row>
    <row r="20" spans="1:33" x14ac:dyDescent="0.25">
      <c r="A20" s="5" t="s">
        <v>16</v>
      </c>
      <c r="B20" s="6">
        <v>95.272999999999996</v>
      </c>
      <c r="C20" s="6">
        <v>128.101</v>
      </c>
      <c r="D20" s="6">
        <v>137.38999999999999</v>
      </c>
      <c r="E20" s="6">
        <v>136.47</v>
      </c>
      <c r="F20" s="6">
        <v>133.262</v>
      </c>
      <c r="G20" s="6">
        <v>133.96899999999999</v>
      </c>
      <c r="H20" s="6">
        <v>148.292</v>
      </c>
      <c r="I20" s="6">
        <v>155.60599999999999</v>
      </c>
      <c r="J20" s="6">
        <v>176.77199999999999</v>
      </c>
      <c r="K20" s="6">
        <v>177.78899999999999</v>
      </c>
      <c r="L20" s="6">
        <v>178.85300000000001</v>
      </c>
      <c r="M20" s="6">
        <v>185.47</v>
      </c>
      <c r="N20" s="6">
        <v>195.63699999999997</v>
      </c>
      <c r="O20" s="6">
        <v>207.23</v>
      </c>
      <c r="P20" s="6">
        <v>213.005</v>
      </c>
      <c r="Q20" s="6">
        <v>214.06799999999998</v>
      </c>
      <c r="R20" s="6">
        <v>215.54500000000002</v>
      </c>
      <c r="S20" s="6">
        <v>223.22399999999999</v>
      </c>
      <c r="T20" s="6">
        <v>234.72</v>
      </c>
      <c r="U20" s="6">
        <v>254.08</v>
      </c>
      <c r="V20" s="6">
        <v>261.03300000000002</v>
      </c>
      <c r="W20" s="6">
        <v>296.125</v>
      </c>
      <c r="Z20" s="6"/>
      <c r="AA20" s="6"/>
      <c r="AB20" s="6"/>
      <c r="AC20" s="8"/>
      <c r="AD20" s="6"/>
      <c r="AE20" s="6"/>
      <c r="AF20" s="6"/>
    </row>
    <row r="21" spans="1:33" x14ac:dyDescent="0.25">
      <c r="A21" s="5" t="s">
        <v>17</v>
      </c>
      <c r="B21" s="6">
        <v>83.245000000000005</v>
      </c>
      <c r="C21" s="6">
        <v>83.231999999999999</v>
      </c>
      <c r="D21" s="6">
        <v>80.816999999999993</v>
      </c>
      <c r="E21" s="6">
        <v>86.090999999999994</v>
      </c>
      <c r="F21" s="6">
        <v>97.653999999999996</v>
      </c>
      <c r="G21" s="6">
        <v>101.476</v>
      </c>
      <c r="H21" s="6">
        <v>99.039000000000001</v>
      </c>
      <c r="I21" s="6">
        <v>115.73099999999999</v>
      </c>
      <c r="J21" s="6">
        <v>131.49199999999999</v>
      </c>
      <c r="K21" s="6">
        <v>129.66900000000001</v>
      </c>
      <c r="L21" s="6">
        <v>133.13399999999999</v>
      </c>
      <c r="M21" s="6">
        <v>139.67099999999999</v>
      </c>
      <c r="N21" s="6">
        <v>138.10999999999999</v>
      </c>
      <c r="O21" s="6">
        <v>135.69</v>
      </c>
      <c r="P21" s="6">
        <v>145.38300000000001</v>
      </c>
      <c r="Q21" s="6">
        <v>146.898</v>
      </c>
      <c r="R21" s="6">
        <v>140.93200000000002</v>
      </c>
      <c r="S21" s="6">
        <v>162.55700000000002</v>
      </c>
      <c r="T21" s="6">
        <v>161.76200000000003</v>
      </c>
      <c r="U21" s="6">
        <v>177.89</v>
      </c>
      <c r="V21" s="6">
        <v>83.106800000000007</v>
      </c>
      <c r="W21" s="6">
        <v>122.26</v>
      </c>
      <c r="Z21" s="6"/>
      <c r="AA21" s="6"/>
      <c r="AB21" s="6"/>
      <c r="AC21" s="8"/>
      <c r="AD21" s="6"/>
      <c r="AE21" s="6"/>
      <c r="AF21" s="6"/>
    </row>
    <row r="22" spans="1:33" x14ac:dyDescent="0.25">
      <c r="A22" s="5" t="s">
        <v>18</v>
      </c>
      <c r="B22" s="6">
        <v>41.948</v>
      </c>
      <c r="C22" s="6">
        <v>42.383000000000003</v>
      </c>
      <c r="D22" s="6">
        <v>44.207999999999998</v>
      </c>
      <c r="E22" s="6">
        <v>42.622</v>
      </c>
      <c r="F22" s="6">
        <v>43.777000000000001</v>
      </c>
      <c r="G22" s="6">
        <v>42.828000000000003</v>
      </c>
      <c r="H22" s="6">
        <v>53.621000000000002</v>
      </c>
      <c r="I22" s="6">
        <v>52.073999999999998</v>
      </c>
      <c r="J22" s="6">
        <v>46.765000000000001</v>
      </c>
      <c r="K22" s="6">
        <v>47.607999999999997</v>
      </c>
      <c r="L22" s="6">
        <v>36.795000000000002</v>
      </c>
      <c r="M22" s="6">
        <v>39.268999999999998</v>
      </c>
      <c r="N22" s="6">
        <v>40.537999999999997</v>
      </c>
      <c r="O22" s="6">
        <v>42.3</v>
      </c>
      <c r="P22" s="6">
        <v>47.456000000000003</v>
      </c>
      <c r="Q22" s="6">
        <v>42.094999999999992</v>
      </c>
      <c r="R22" s="6">
        <v>43.037000000000006</v>
      </c>
      <c r="S22" s="6">
        <v>41.128999999999998</v>
      </c>
      <c r="T22" s="6">
        <v>42.908000000000001</v>
      </c>
      <c r="U22" s="6">
        <v>43.421999999999997</v>
      </c>
      <c r="V22" s="6">
        <v>29.2514</v>
      </c>
      <c r="W22" s="6">
        <v>37.338999999999999</v>
      </c>
      <c r="Z22" s="6"/>
      <c r="AA22" s="6"/>
      <c r="AB22" s="6"/>
      <c r="AC22" s="8"/>
      <c r="AD22" s="6"/>
      <c r="AE22" s="6"/>
      <c r="AF22" s="6"/>
    </row>
    <row r="23" spans="1:33" x14ac:dyDescent="0.25">
      <c r="A23" s="5" t="s">
        <v>19</v>
      </c>
      <c r="B23" s="6">
        <v>24.693000000000001</v>
      </c>
      <c r="C23" s="6">
        <v>24.925000000000001</v>
      </c>
      <c r="D23" s="6">
        <v>25.097999999999999</v>
      </c>
      <c r="E23" s="6">
        <v>25.385999999999999</v>
      </c>
      <c r="F23" s="6">
        <v>26.710999999999999</v>
      </c>
      <c r="G23" s="6">
        <v>27.411999999999999</v>
      </c>
      <c r="H23" s="6">
        <v>30.701000000000001</v>
      </c>
      <c r="I23" s="6">
        <v>33.204999999999998</v>
      </c>
      <c r="J23" s="6">
        <v>34.496000000000002</v>
      </c>
      <c r="K23" s="6">
        <v>35.598999999999997</v>
      </c>
      <c r="L23" s="6">
        <v>35.694000000000003</v>
      </c>
      <c r="M23" s="6">
        <v>36.021000000000001</v>
      </c>
      <c r="N23" s="6">
        <v>38.106999999999999</v>
      </c>
      <c r="O23" s="6">
        <v>39.93</v>
      </c>
      <c r="P23" s="6">
        <v>40.950000000000003</v>
      </c>
      <c r="Q23" s="6">
        <v>42.05</v>
      </c>
      <c r="R23" s="6">
        <v>43.019999999999996</v>
      </c>
      <c r="S23" s="6">
        <v>44.129999999999995</v>
      </c>
      <c r="T23" s="6">
        <v>45.33</v>
      </c>
      <c r="U23" s="6">
        <v>47.73</v>
      </c>
      <c r="V23" s="6">
        <v>30.625699999999998</v>
      </c>
      <c r="W23" s="6">
        <v>44.106000000000002</v>
      </c>
      <c r="Z23" s="6"/>
      <c r="AA23" s="6"/>
      <c r="AB23" s="6"/>
      <c r="AC23" s="8"/>
      <c r="AD23" s="6"/>
      <c r="AE23" s="6"/>
      <c r="AF23" s="6"/>
    </row>
    <row r="24" spans="1:33" x14ac:dyDescent="0.25">
      <c r="A24" s="3" t="s">
        <v>20</v>
      </c>
      <c r="B24" s="6">
        <f>SUM(B6:B23)</f>
        <v>3094.732</v>
      </c>
      <c r="C24" s="6">
        <f t="shared" ref="C24:U24" si="0">SUM(C6:C23)</f>
        <v>3136.4920000000002</v>
      </c>
      <c r="D24" s="6">
        <f t="shared" si="0"/>
        <v>3253.0610000000001</v>
      </c>
      <c r="E24" s="6">
        <f t="shared" si="0"/>
        <v>3377.9259999999995</v>
      </c>
      <c r="F24" s="6">
        <f t="shared" si="0"/>
        <v>3716.1070000000004</v>
      </c>
      <c r="G24" s="6">
        <f t="shared" si="0"/>
        <v>3880.3870000000002</v>
      </c>
      <c r="H24" s="6">
        <f t="shared" si="0"/>
        <v>4041.6210000000001</v>
      </c>
      <c r="I24" s="6">
        <f t="shared" si="0"/>
        <v>4292.0769999999993</v>
      </c>
      <c r="J24" s="6">
        <f t="shared" si="0"/>
        <v>4547.13</v>
      </c>
      <c r="K24" s="6">
        <f t="shared" si="0"/>
        <v>4060.6469999999999</v>
      </c>
      <c r="L24" s="6">
        <f t="shared" si="0"/>
        <v>3957.6240000000003</v>
      </c>
      <c r="M24" s="6">
        <f t="shared" si="0"/>
        <v>4240.6279999999997</v>
      </c>
      <c r="N24" s="6">
        <f t="shared" si="0"/>
        <v>4196.0919999999996</v>
      </c>
      <c r="O24" s="6">
        <f t="shared" si="0"/>
        <v>4440.87</v>
      </c>
      <c r="P24" s="6">
        <f t="shared" si="0"/>
        <v>4548.1609999999991</v>
      </c>
      <c r="Q24" s="6">
        <f t="shared" si="0"/>
        <v>4859.1830000000009</v>
      </c>
      <c r="R24" s="6">
        <f t="shared" si="0"/>
        <v>4884.8010000000013</v>
      </c>
      <c r="S24" s="6">
        <f t="shared" si="0"/>
        <v>5059.7660000000005</v>
      </c>
      <c r="T24" s="6">
        <f t="shared" si="0"/>
        <v>5343.0029999999997</v>
      </c>
      <c r="U24" s="6">
        <f t="shared" si="0"/>
        <v>5366.3169999999991</v>
      </c>
      <c r="V24" s="6">
        <f t="shared" ref="V24:W24" si="1">SUM(V6:V23)</f>
        <v>3948.6858999999999</v>
      </c>
      <c r="W24" s="6">
        <f t="shared" si="1"/>
        <v>4568.2870000000003</v>
      </c>
      <c r="Z24" s="8"/>
      <c r="AA24" s="8"/>
      <c r="AB24" s="8"/>
      <c r="AC24" s="8"/>
      <c r="AD24" s="8"/>
      <c r="AE24" s="8"/>
      <c r="AF24" s="8"/>
    </row>
    <row r="25" spans="1:33" x14ac:dyDescent="0.25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33" x14ac:dyDescent="0.25">
      <c r="A26" s="4" t="s">
        <v>21</v>
      </c>
      <c r="B26" s="6">
        <v>258.75</v>
      </c>
      <c r="C26" s="6">
        <v>258.17</v>
      </c>
      <c r="D26" s="6">
        <v>258.64</v>
      </c>
      <c r="E26" s="6">
        <v>281.02999999999997</v>
      </c>
      <c r="F26" s="6">
        <v>320.03999999999996</v>
      </c>
      <c r="G26" s="6">
        <v>344.04</v>
      </c>
      <c r="H26" s="6">
        <v>379.29</v>
      </c>
      <c r="I26" s="6">
        <v>500.9</v>
      </c>
      <c r="J26" s="6">
        <v>541.88</v>
      </c>
      <c r="K26" s="6">
        <v>510.64</v>
      </c>
      <c r="L26" s="6">
        <v>434.32</v>
      </c>
      <c r="M26" s="6">
        <v>481.14000000000004</v>
      </c>
      <c r="N26" s="6">
        <v>485.13</v>
      </c>
      <c r="O26" s="6">
        <v>441.98</v>
      </c>
      <c r="P26" s="6">
        <v>447.46</v>
      </c>
      <c r="Q26" s="6">
        <v>444.41999999999996</v>
      </c>
      <c r="R26" s="6">
        <v>455.90999999999997</v>
      </c>
      <c r="S26" s="6">
        <v>475.67999999999995</v>
      </c>
      <c r="T26" s="6">
        <v>521.37299999999993</v>
      </c>
      <c r="U26" s="6">
        <v>625.01</v>
      </c>
      <c r="V26" s="6">
        <v>448.21</v>
      </c>
      <c r="W26" s="6">
        <v>542.64</v>
      </c>
    </row>
    <row r="27" spans="1:33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33" s="3" customFormat="1" x14ac:dyDescent="0.25">
      <c r="A28" s="3" t="s">
        <v>22</v>
      </c>
      <c r="B28" s="7">
        <f>B24+B26</f>
        <v>3353.482</v>
      </c>
      <c r="C28" s="7">
        <f t="shared" ref="C28:U28" si="2">C24+C26</f>
        <v>3394.6620000000003</v>
      </c>
      <c r="D28" s="7">
        <f t="shared" si="2"/>
        <v>3511.701</v>
      </c>
      <c r="E28" s="7">
        <f t="shared" si="2"/>
        <v>3658.9559999999992</v>
      </c>
      <c r="F28" s="7">
        <f t="shared" si="2"/>
        <v>4036.1470000000004</v>
      </c>
      <c r="G28" s="7">
        <f t="shared" si="2"/>
        <v>4224.4270000000006</v>
      </c>
      <c r="H28" s="7">
        <f t="shared" si="2"/>
        <v>4420.9110000000001</v>
      </c>
      <c r="I28" s="7">
        <f t="shared" si="2"/>
        <v>4792.976999999999</v>
      </c>
      <c r="J28" s="7">
        <f t="shared" si="2"/>
        <v>5089.01</v>
      </c>
      <c r="K28" s="7">
        <f t="shared" si="2"/>
        <v>4571.2870000000003</v>
      </c>
      <c r="L28" s="7">
        <f t="shared" si="2"/>
        <v>4391.9440000000004</v>
      </c>
      <c r="M28" s="7">
        <f t="shared" si="2"/>
        <v>4721.768</v>
      </c>
      <c r="N28" s="7">
        <f t="shared" si="2"/>
        <v>4681.2219999999998</v>
      </c>
      <c r="O28" s="7">
        <f t="shared" si="2"/>
        <v>4882.8500000000004</v>
      </c>
      <c r="P28" s="7">
        <f t="shared" si="2"/>
        <v>4995.6209999999992</v>
      </c>
      <c r="Q28" s="7">
        <f t="shared" si="2"/>
        <v>5303.603000000001</v>
      </c>
      <c r="R28" s="7">
        <f t="shared" si="2"/>
        <v>5340.7110000000011</v>
      </c>
      <c r="S28" s="7">
        <f t="shared" si="2"/>
        <v>5535.4460000000008</v>
      </c>
      <c r="T28" s="7">
        <f t="shared" si="2"/>
        <v>5864.3759999999993</v>
      </c>
      <c r="U28" s="7">
        <f t="shared" si="2"/>
        <v>5991.3269999999993</v>
      </c>
      <c r="V28" s="7">
        <f t="shared" ref="V28:W28" si="3">V24+V26</f>
        <v>4396.8958999999995</v>
      </c>
      <c r="W28" s="7">
        <f t="shared" si="3"/>
        <v>5110.9270000000006</v>
      </c>
    </row>
    <row r="29" spans="1:33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33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33" s="3" customFormat="1" x14ac:dyDescent="0.25">
      <c r="A31" s="3" t="s">
        <v>23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33" x14ac:dyDescent="0.25">
      <c r="A32" s="4" t="s">
        <v>24</v>
      </c>
      <c r="B32" s="6">
        <f>B33+B34</f>
        <v>2374.4899999999998</v>
      </c>
      <c r="C32" s="6">
        <f t="shared" ref="C32:U32" si="4">C33+C34</f>
        <v>2525.5699999999997</v>
      </c>
      <c r="D32" s="6">
        <f t="shared" si="4"/>
        <v>2720.59</v>
      </c>
      <c r="E32" s="6">
        <f t="shared" si="4"/>
        <v>2870.46</v>
      </c>
      <c r="F32" s="6">
        <f t="shared" si="4"/>
        <v>3012.92</v>
      </c>
      <c r="G32" s="6">
        <f t="shared" si="4"/>
        <v>3199.5520000000001</v>
      </c>
      <c r="H32" s="6">
        <f t="shared" si="4"/>
        <v>3418.92</v>
      </c>
      <c r="I32" s="6">
        <f t="shared" si="4"/>
        <v>3743.4660000000003</v>
      </c>
      <c r="J32" s="6">
        <f t="shared" si="4"/>
        <v>3865.0299999999997</v>
      </c>
      <c r="K32" s="6">
        <f t="shared" si="4"/>
        <v>3751.9900000000002</v>
      </c>
      <c r="L32" s="6">
        <f t="shared" si="4"/>
        <v>3809.7950000000001</v>
      </c>
      <c r="M32" s="6">
        <f t="shared" si="4"/>
        <v>4132.4529999999995</v>
      </c>
      <c r="N32" s="6">
        <f t="shared" si="4"/>
        <v>4068.7110000000002</v>
      </c>
      <c r="O32" s="6">
        <f t="shared" si="4"/>
        <v>4138.3710000000001</v>
      </c>
      <c r="P32" s="6">
        <f t="shared" si="4"/>
        <v>4119.9059999999999</v>
      </c>
      <c r="Q32" s="6">
        <f t="shared" si="4"/>
        <v>4153.2849999999999</v>
      </c>
      <c r="R32" s="6">
        <f t="shared" si="4"/>
        <v>4185.9940000000006</v>
      </c>
      <c r="S32" s="6">
        <f t="shared" si="4"/>
        <v>4367.0039999999999</v>
      </c>
      <c r="T32" s="6">
        <f t="shared" si="4"/>
        <v>4668.366</v>
      </c>
      <c r="U32" s="6">
        <f t="shared" si="4"/>
        <v>4907.1549999999997</v>
      </c>
      <c r="V32" s="6">
        <f t="shared" ref="V32:W32" si="5">V33+V34</f>
        <v>4033.5964999999997</v>
      </c>
      <c r="W32" s="6">
        <f t="shared" si="5"/>
        <v>4344.29</v>
      </c>
      <c r="AC32" s="8"/>
      <c r="AD32" s="8"/>
      <c r="AE32" s="8"/>
      <c r="AF32" s="8"/>
      <c r="AG32" s="8"/>
    </row>
    <row r="33" spans="1:33" x14ac:dyDescent="0.25">
      <c r="A33" s="5" t="s">
        <v>25</v>
      </c>
      <c r="B33" s="6">
        <v>1656.19</v>
      </c>
      <c r="C33" s="6">
        <v>1682.27</v>
      </c>
      <c r="D33" s="6">
        <v>1846.52</v>
      </c>
      <c r="E33" s="6">
        <v>1976.04</v>
      </c>
      <c r="F33" s="6">
        <v>2089.1799999999998</v>
      </c>
      <c r="G33" s="6">
        <v>2234.8620000000001</v>
      </c>
      <c r="H33" s="6">
        <v>2432.04</v>
      </c>
      <c r="I33" s="6">
        <v>2717.076</v>
      </c>
      <c r="J33" s="6">
        <v>2783.7</v>
      </c>
      <c r="K33" s="6">
        <v>2616.8000000000002</v>
      </c>
      <c r="L33" s="6">
        <v>2647.462</v>
      </c>
      <c r="M33" s="6">
        <v>2946.89</v>
      </c>
      <c r="N33" s="6">
        <v>2843.2629999999999</v>
      </c>
      <c r="O33" s="6">
        <v>2859.3910000000001</v>
      </c>
      <c r="P33" s="6">
        <v>2879.8069999999998</v>
      </c>
      <c r="Q33" s="6">
        <v>2919.8989999999999</v>
      </c>
      <c r="R33" s="6">
        <v>2931.59</v>
      </c>
      <c r="S33" s="6">
        <v>3092.6579999999999</v>
      </c>
      <c r="T33" s="6">
        <v>3315.393</v>
      </c>
      <c r="U33" s="6">
        <v>3534.8049999999998</v>
      </c>
      <c r="V33" s="6">
        <v>2743.5949999999998</v>
      </c>
      <c r="W33" s="6">
        <v>3157.6179999999999</v>
      </c>
      <c r="AC33" s="8"/>
      <c r="AD33" s="8"/>
      <c r="AE33" s="8"/>
      <c r="AF33" s="8"/>
      <c r="AG33" s="8"/>
    </row>
    <row r="34" spans="1:33" x14ac:dyDescent="0.25">
      <c r="A34" s="5" t="s">
        <v>26</v>
      </c>
      <c r="B34" s="6">
        <v>718.3</v>
      </c>
      <c r="C34" s="6">
        <v>843.3</v>
      </c>
      <c r="D34" s="6">
        <v>874.07</v>
      </c>
      <c r="E34" s="6">
        <v>894.42</v>
      </c>
      <c r="F34" s="6">
        <v>923.74</v>
      </c>
      <c r="G34" s="6">
        <v>964.69</v>
      </c>
      <c r="H34" s="6">
        <v>986.88</v>
      </c>
      <c r="I34" s="6">
        <v>1026.3900000000001</v>
      </c>
      <c r="J34" s="6">
        <v>1081.33</v>
      </c>
      <c r="K34" s="6">
        <v>1135.19</v>
      </c>
      <c r="L34" s="6">
        <v>1162.3330000000001</v>
      </c>
      <c r="M34" s="6">
        <v>1185.5630000000001</v>
      </c>
      <c r="N34" s="6">
        <v>1225.4480000000001</v>
      </c>
      <c r="O34" s="6">
        <v>1278.98</v>
      </c>
      <c r="P34" s="6">
        <v>1240.0989999999999</v>
      </c>
      <c r="Q34" s="6">
        <v>1233.386</v>
      </c>
      <c r="R34" s="6">
        <v>1254.404</v>
      </c>
      <c r="S34" s="6">
        <v>1274.346</v>
      </c>
      <c r="T34" s="6">
        <v>1352.973</v>
      </c>
      <c r="U34" s="6">
        <v>1372.35</v>
      </c>
      <c r="V34" s="6">
        <v>1290.0015000000001</v>
      </c>
      <c r="W34" s="6">
        <v>1186.672</v>
      </c>
      <c r="AC34" s="8"/>
      <c r="AD34" s="8"/>
      <c r="AE34" s="8"/>
      <c r="AF34" s="8"/>
      <c r="AG34" s="8"/>
    </row>
    <row r="35" spans="1:33" x14ac:dyDescent="0.25">
      <c r="A35" s="4" t="s">
        <v>27</v>
      </c>
      <c r="B35" s="6">
        <f>B36+B37</f>
        <v>854.94</v>
      </c>
      <c r="C35" s="6">
        <f t="shared" ref="C35:U35" si="6">C36+C37</f>
        <v>814.69</v>
      </c>
      <c r="D35" s="6">
        <f t="shared" si="6"/>
        <v>935.16499999999996</v>
      </c>
      <c r="E35" s="6">
        <f t="shared" si="6"/>
        <v>1056.77</v>
      </c>
      <c r="F35" s="6">
        <f t="shared" si="6"/>
        <v>1148.3400000000001</v>
      </c>
      <c r="G35" s="6">
        <f t="shared" si="6"/>
        <v>1400.8400000000001</v>
      </c>
      <c r="H35" s="6">
        <f t="shared" si="6"/>
        <v>1526.06</v>
      </c>
      <c r="I35" s="6">
        <f t="shared" si="6"/>
        <v>1521.61</v>
      </c>
      <c r="J35" s="6">
        <f t="shared" si="6"/>
        <v>1633.729</v>
      </c>
      <c r="K35" s="6">
        <f t="shared" si="6"/>
        <v>1355.03</v>
      </c>
      <c r="L35" s="6">
        <f t="shared" si="6"/>
        <v>1242.18</v>
      </c>
      <c r="M35" s="6">
        <f t="shared" si="6"/>
        <v>1294.55</v>
      </c>
      <c r="N35" s="6">
        <f t="shared" si="6"/>
        <v>1101.1410000000001</v>
      </c>
      <c r="O35" s="6">
        <f t="shared" si="6"/>
        <v>1163.3810000000001</v>
      </c>
      <c r="P35" s="6">
        <f t="shared" si="6"/>
        <v>1154.56</v>
      </c>
      <c r="Q35" s="6">
        <f t="shared" si="6"/>
        <v>1142.336</v>
      </c>
      <c r="R35" s="6">
        <f t="shared" si="6"/>
        <v>1098.8489999999999</v>
      </c>
      <c r="S35" s="6">
        <f t="shared" si="6"/>
        <v>1137.5990000000002</v>
      </c>
      <c r="T35" s="6">
        <f t="shared" si="6"/>
        <v>1313.721</v>
      </c>
      <c r="U35" s="6">
        <f t="shared" si="6"/>
        <v>1354.84</v>
      </c>
      <c r="V35" s="6">
        <f t="shared" ref="V35:W35" si="7">V36+V37</f>
        <v>1052.085</v>
      </c>
      <c r="W35" s="6">
        <f t="shared" si="7"/>
        <v>1002.753</v>
      </c>
      <c r="AC35" s="8"/>
      <c r="AD35" s="8"/>
      <c r="AE35" s="8"/>
      <c r="AF35" s="8"/>
      <c r="AG35" s="8"/>
    </row>
    <row r="36" spans="1:33" x14ac:dyDescent="0.25">
      <c r="A36" s="5" t="s">
        <v>28</v>
      </c>
      <c r="B36" s="6">
        <v>827.1</v>
      </c>
      <c r="C36" s="6">
        <v>791.59</v>
      </c>
      <c r="D36" s="6">
        <v>912.42499999999995</v>
      </c>
      <c r="E36" s="6">
        <v>1006.65</v>
      </c>
      <c r="F36" s="6">
        <v>1088.6600000000001</v>
      </c>
      <c r="G36" s="6">
        <v>1336.44</v>
      </c>
      <c r="H36" s="6">
        <v>1459.56</v>
      </c>
      <c r="I36" s="6">
        <v>1464.11</v>
      </c>
      <c r="J36" s="6">
        <v>1555.9290000000001</v>
      </c>
      <c r="K36" s="6">
        <v>1272.83</v>
      </c>
      <c r="L36" s="6">
        <v>1166.48</v>
      </c>
      <c r="M36" s="6">
        <v>1232.8499999999999</v>
      </c>
      <c r="N36" s="6">
        <v>1028.4100000000001</v>
      </c>
      <c r="O36" s="6">
        <v>1099.76</v>
      </c>
      <c r="P36" s="6">
        <v>1104.78</v>
      </c>
      <c r="Q36" s="6">
        <v>1106.97</v>
      </c>
      <c r="R36" s="6">
        <v>1030.58</v>
      </c>
      <c r="S36" s="6">
        <v>1090.44</v>
      </c>
      <c r="T36" s="6">
        <v>1259.43</v>
      </c>
      <c r="U36" s="6">
        <v>1321.885</v>
      </c>
      <c r="V36" s="6">
        <v>1020</v>
      </c>
      <c r="W36" s="6">
        <v>985.95600000000002</v>
      </c>
      <c r="AC36" s="8"/>
      <c r="AD36" s="8"/>
      <c r="AE36" s="8"/>
      <c r="AF36" s="8"/>
      <c r="AG36" s="8"/>
    </row>
    <row r="37" spans="1:33" x14ac:dyDescent="0.25">
      <c r="A37" s="5" t="s">
        <v>29</v>
      </c>
      <c r="B37" s="6">
        <v>27.84</v>
      </c>
      <c r="C37" s="6">
        <v>23.1</v>
      </c>
      <c r="D37" s="6">
        <v>22.74</v>
      </c>
      <c r="E37" s="6">
        <v>50.12</v>
      </c>
      <c r="F37" s="6">
        <v>59.68</v>
      </c>
      <c r="G37" s="6">
        <v>64.400000000000006</v>
      </c>
      <c r="H37" s="6">
        <v>66.5</v>
      </c>
      <c r="I37" s="6">
        <v>57.5</v>
      </c>
      <c r="J37" s="6">
        <v>77.8</v>
      </c>
      <c r="K37" s="6">
        <v>82.2</v>
      </c>
      <c r="L37" s="6">
        <v>75.7</v>
      </c>
      <c r="M37" s="6">
        <v>61.7</v>
      </c>
      <c r="N37" s="6">
        <v>72.730999999999995</v>
      </c>
      <c r="O37" s="6">
        <v>63.621000000000002</v>
      </c>
      <c r="P37" s="6">
        <v>49.78</v>
      </c>
      <c r="Q37" s="6">
        <v>35.366</v>
      </c>
      <c r="R37" s="6">
        <v>68.269000000000005</v>
      </c>
      <c r="S37" s="6">
        <v>47.158999999999999</v>
      </c>
      <c r="T37" s="6">
        <v>54.290999999999997</v>
      </c>
      <c r="U37" s="6">
        <v>32.954999999999998</v>
      </c>
      <c r="V37" s="6">
        <v>32.085000000000001</v>
      </c>
      <c r="W37" s="6">
        <v>16.797000000000001</v>
      </c>
      <c r="AC37" s="8"/>
      <c r="AD37" s="8"/>
      <c r="AE37" s="8"/>
      <c r="AF37" s="8"/>
      <c r="AG37" s="8"/>
    </row>
    <row r="38" spans="1:33" x14ac:dyDescent="0.25">
      <c r="A38" s="4" t="s">
        <v>30</v>
      </c>
      <c r="B38" s="6">
        <v>2494.52</v>
      </c>
      <c r="C38" s="6">
        <v>2410.098</v>
      </c>
      <c r="D38" s="6">
        <v>2267.3049999999998</v>
      </c>
      <c r="E38" s="6">
        <v>2295.31</v>
      </c>
      <c r="F38" s="6">
        <v>2609.9969999999998</v>
      </c>
      <c r="G38" s="6">
        <v>2875.7939999999999</v>
      </c>
      <c r="H38" s="6">
        <v>2855.65</v>
      </c>
      <c r="I38" s="6">
        <v>3118.3719999999998</v>
      </c>
      <c r="J38" s="6">
        <v>3334.7950000000001</v>
      </c>
      <c r="K38" s="6">
        <v>2876.19</v>
      </c>
      <c r="L38" s="6">
        <v>2644.7460000000001</v>
      </c>
      <c r="M38" s="6">
        <v>3293.4810000000002</v>
      </c>
      <c r="N38" s="6">
        <v>3422.14</v>
      </c>
      <c r="O38" s="6">
        <v>3592.627</v>
      </c>
      <c r="P38" s="6">
        <v>3769.4270000000001</v>
      </c>
      <c r="Q38" s="6">
        <v>3729.585</v>
      </c>
      <c r="R38" s="6">
        <v>3683.31</v>
      </c>
      <c r="S38" s="6">
        <v>3854.7150000000001</v>
      </c>
      <c r="T38" s="6">
        <v>4011.7530000000002</v>
      </c>
      <c r="U38" s="6">
        <v>3996.9389999999999</v>
      </c>
      <c r="V38" s="6">
        <v>2370.1579999999999</v>
      </c>
      <c r="W38" s="6">
        <v>3497.308</v>
      </c>
      <c r="AC38" s="8"/>
      <c r="AD38" s="8"/>
      <c r="AE38" s="8"/>
      <c r="AF38" s="8"/>
      <c r="AG38" s="8"/>
    </row>
    <row r="39" spans="1:33" x14ac:dyDescent="0.25">
      <c r="A39" s="4" t="s">
        <v>31</v>
      </c>
      <c r="B39" s="6">
        <v>2370.4699999999998</v>
      </c>
      <c r="C39" s="6">
        <v>2355.6999999999998</v>
      </c>
      <c r="D39" s="6">
        <v>2411.36</v>
      </c>
      <c r="E39" s="6">
        <v>2563.58</v>
      </c>
      <c r="F39" s="6">
        <v>2735.11</v>
      </c>
      <c r="G39" s="6">
        <v>3251.7550000000001</v>
      </c>
      <c r="H39" s="6">
        <v>3379.7190000000001</v>
      </c>
      <c r="I39" s="6">
        <v>3590.47</v>
      </c>
      <c r="J39" s="6">
        <v>3744.54</v>
      </c>
      <c r="K39" s="6">
        <v>3411.92</v>
      </c>
      <c r="L39" s="6">
        <v>3304.779</v>
      </c>
      <c r="M39" s="6">
        <v>3998.7130000000002</v>
      </c>
      <c r="N39" s="6">
        <v>3910.7710000000002</v>
      </c>
      <c r="O39" s="6">
        <v>4011.5282948277213</v>
      </c>
      <c r="P39" s="6">
        <v>4048.272895111194</v>
      </c>
      <c r="Q39" s="6">
        <v>3721.6060229061322</v>
      </c>
      <c r="R39" s="6">
        <v>3627.4431297743495</v>
      </c>
      <c r="S39" s="6">
        <v>3823.8685983969399</v>
      </c>
      <c r="T39" s="6">
        <v>4129.4653543809909</v>
      </c>
      <c r="U39" s="6">
        <v>4267.6090000000004</v>
      </c>
      <c r="V39" s="6">
        <v>3058.944</v>
      </c>
      <c r="W39" s="6">
        <v>3733.4259999999999</v>
      </c>
      <c r="AC39" s="8"/>
      <c r="AD39" s="8"/>
      <c r="AE39" s="8"/>
      <c r="AF39" s="8"/>
      <c r="AG39" s="8"/>
    </row>
    <row r="40" spans="1:33" s="3" customFormat="1" x14ac:dyDescent="0.25">
      <c r="A40" s="3" t="s">
        <v>22</v>
      </c>
      <c r="B40" s="7">
        <f>B32+B35+B38-B39</f>
        <v>3353.48</v>
      </c>
      <c r="C40" s="7">
        <f t="shared" ref="C40:U40" si="8">C32+C35+C38-C39</f>
        <v>3394.6580000000004</v>
      </c>
      <c r="D40" s="7">
        <f t="shared" si="8"/>
        <v>3511.6999999999994</v>
      </c>
      <c r="E40" s="7">
        <f t="shared" si="8"/>
        <v>3658.96</v>
      </c>
      <c r="F40" s="7">
        <f t="shared" si="8"/>
        <v>4036.1469999999995</v>
      </c>
      <c r="G40" s="7">
        <f t="shared" si="8"/>
        <v>4224.4309999999996</v>
      </c>
      <c r="H40" s="7">
        <f t="shared" si="8"/>
        <v>4420.9109999999991</v>
      </c>
      <c r="I40" s="7">
        <f t="shared" si="8"/>
        <v>4792.978000000001</v>
      </c>
      <c r="J40" s="7">
        <f t="shared" si="8"/>
        <v>5089.0140000000001</v>
      </c>
      <c r="K40" s="7">
        <f t="shared" si="8"/>
        <v>4571.2900000000009</v>
      </c>
      <c r="L40" s="7">
        <f t="shared" si="8"/>
        <v>4391.9420000000009</v>
      </c>
      <c r="M40" s="7">
        <f t="shared" si="8"/>
        <v>4721.7710000000006</v>
      </c>
      <c r="N40" s="7">
        <f t="shared" si="8"/>
        <v>4681.2209999999995</v>
      </c>
      <c r="O40" s="7">
        <f t="shared" si="8"/>
        <v>4882.850705172279</v>
      </c>
      <c r="P40" s="7">
        <f t="shared" si="8"/>
        <v>4995.6201048888061</v>
      </c>
      <c r="Q40" s="7">
        <f t="shared" si="8"/>
        <v>5303.5999770938679</v>
      </c>
      <c r="R40" s="7">
        <f t="shared" si="8"/>
        <v>5340.7098702256508</v>
      </c>
      <c r="S40" s="7">
        <f t="shared" si="8"/>
        <v>5535.4494016030594</v>
      </c>
      <c r="T40" s="7">
        <f t="shared" si="8"/>
        <v>5864.3746456190092</v>
      </c>
      <c r="U40" s="7">
        <f t="shared" si="8"/>
        <v>5991.3249999999989</v>
      </c>
      <c r="V40" s="7">
        <f t="shared" ref="V40:W40" si="9">V32+V35+V38-V39</f>
        <v>4396.8955000000005</v>
      </c>
      <c r="W40" s="7">
        <f t="shared" si="9"/>
        <v>5110.9249999999993</v>
      </c>
      <c r="AC40" s="8"/>
      <c r="AD40" s="8"/>
      <c r="AE40" s="8"/>
      <c r="AF40" s="8"/>
      <c r="AG40" s="8"/>
    </row>
    <row r="41" spans="1:33" x14ac:dyDescent="0.25">
      <c r="AC41" s="8"/>
      <c r="AD41" s="8"/>
      <c r="AE41" s="8"/>
      <c r="AF41" s="8"/>
      <c r="AG41" s="8"/>
    </row>
    <row r="42" spans="1:33" x14ac:dyDescent="0.25">
      <c r="A42" s="3" t="s">
        <v>32</v>
      </c>
      <c r="B42" s="8"/>
      <c r="C42" s="9">
        <f>C28/B28-1</f>
        <v>1.2279773680013983E-2</v>
      </c>
      <c r="D42" s="9">
        <f t="shared" ref="D42:T42" si="10">D28/C28-1</f>
        <v>3.4477364756785756E-2</v>
      </c>
      <c r="E42" s="9">
        <f t="shared" si="10"/>
        <v>4.1932670235876879E-2</v>
      </c>
      <c r="F42" s="9">
        <f t="shared" si="10"/>
        <v>0.10308705543329877</v>
      </c>
      <c r="G42" s="9">
        <f t="shared" si="10"/>
        <v>4.6648449622870514E-2</v>
      </c>
      <c r="H42" s="9">
        <f t="shared" si="10"/>
        <v>4.6511396693563301E-2</v>
      </c>
      <c r="I42" s="9">
        <f t="shared" si="10"/>
        <v>8.4160481855436231E-2</v>
      </c>
      <c r="J42" s="9">
        <f t="shared" si="10"/>
        <v>6.1763909987467391E-2</v>
      </c>
      <c r="K42" s="9">
        <f t="shared" si="10"/>
        <v>-0.10173353952929942</v>
      </c>
      <c r="L42" s="9">
        <f t="shared" si="10"/>
        <v>-3.9232496231367597E-2</v>
      </c>
      <c r="M42" s="9">
        <f t="shared" si="10"/>
        <v>7.5097496689393139E-2</v>
      </c>
      <c r="N42" s="9">
        <f t="shared" si="10"/>
        <v>-8.5870377367122108E-3</v>
      </c>
      <c r="O42" s="9">
        <f t="shared" si="10"/>
        <v>4.3071659494038128E-2</v>
      </c>
      <c r="P42" s="9">
        <f t="shared" si="10"/>
        <v>2.309532342791587E-2</v>
      </c>
      <c r="Q42" s="9">
        <f t="shared" si="10"/>
        <v>6.1650393414552918E-2</v>
      </c>
      <c r="R42" s="9">
        <f t="shared" si="10"/>
        <v>6.9967529620902358E-3</v>
      </c>
      <c r="S42" s="9">
        <f t="shared" si="10"/>
        <v>3.6462373642760282E-2</v>
      </c>
      <c r="T42" s="9">
        <f t="shared" si="10"/>
        <v>5.9422492785585534E-2</v>
      </c>
      <c r="U42" s="9">
        <f t="shared" ref="U42" si="11">U28/T28-1</f>
        <v>2.1647827492643712E-2</v>
      </c>
      <c r="V42" s="9">
        <f t="shared" ref="V42:W42" si="12">V28/U28-1</f>
        <v>-0.26612319774901283</v>
      </c>
      <c r="W42" s="9">
        <f t="shared" si="12"/>
        <v>0.16239436098543991</v>
      </c>
      <c r="AC42" s="8"/>
      <c r="AD42" s="8"/>
      <c r="AE42" s="8"/>
      <c r="AF42" s="8"/>
      <c r="AG42" s="8"/>
    </row>
    <row r="43" spans="1:33" x14ac:dyDescent="0.25">
      <c r="A43" s="3"/>
      <c r="AC43" s="8"/>
      <c r="AD43" s="8"/>
      <c r="AE43" s="8"/>
      <c r="AF43" s="8"/>
      <c r="AG43" s="8"/>
    </row>
    <row r="44" spans="1:33" x14ac:dyDescent="0.25">
      <c r="A44" s="3" t="s">
        <v>33</v>
      </c>
      <c r="B44" s="10">
        <v>90588</v>
      </c>
      <c r="C44" s="10">
        <v>91439</v>
      </c>
      <c r="D44" s="10">
        <v>92074</v>
      </c>
      <c r="E44" s="10">
        <v>93128</v>
      </c>
      <c r="F44" s="10">
        <v>95138</v>
      </c>
      <c r="G44" s="10">
        <v>97634</v>
      </c>
      <c r="H44" s="10">
        <v>99405</v>
      </c>
      <c r="I44" s="10">
        <v>100149</v>
      </c>
      <c r="J44" s="10">
        <v>100916</v>
      </c>
      <c r="K44" s="10">
        <v>101604</v>
      </c>
      <c r="L44" s="10">
        <v>101838</v>
      </c>
      <c r="M44" s="10">
        <v>102591</v>
      </c>
      <c r="N44" s="10">
        <v>104109</v>
      </c>
      <c r="O44" s="10">
        <v>105675</v>
      </c>
      <c r="P44" s="10">
        <v>106807</v>
      </c>
      <c r="Q44" s="10">
        <v>107906</v>
      </c>
      <c r="R44" s="10">
        <v>108727</v>
      </c>
      <c r="S44" s="10">
        <v>108735</v>
      </c>
      <c r="T44" s="10">
        <v>108908</v>
      </c>
      <c r="U44" s="10">
        <v>109203</v>
      </c>
      <c r="V44" s="10">
        <v>108587</v>
      </c>
      <c r="W44" s="10">
        <v>107700</v>
      </c>
      <c r="AC44" s="8"/>
      <c r="AD44" s="8"/>
      <c r="AE44" s="8"/>
      <c r="AF44" s="8"/>
      <c r="AG44" s="8"/>
    </row>
    <row r="45" spans="1:33" x14ac:dyDescent="0.25">
      <c r="A45" s="3"/>
      <c r="AC45" s="8"/>
      <c r="AD45" s="8"/>
      <c r="AE45" s="8"/>
      <c r="AF45" s="8"/>
      <c r="AG45" s="8"/>
    </row>
    <row r="46" spans="1:33" x14ac:dyDescent="0.25">
      <c r="A46" s="3" t="s">
        <v>34</v>
      </c>
      <c r="B46" s="10">
        <f t="shared" ref="B46:N46" si="13">ROUND((B28*1000000)/B44,2)</f>
        <v>37019.050000000003</v>
      </c>
      <c r="C46" s="10">
        <f t="shared" si="13"/>
        <v>37124.879999999997</v>
      </c>
      <c r="D46" s="10">
        <f t="shared" si="13"/>
        <v>38139.99</v>
      </c>
      <c r="E46" s="10">
        <f t="shared" si="13"/>
        <v>39289.54</v>
      </c>
      <c r="F46" s="10">
        <f t="shared" si="13"/>
        <v>42424.13</v>
      </c>
      <c r="G46" s="10">
        <f t="shared" si="13"/>
        <v>43267.99</v>
      </c>
      <c r="H46" s="10">
        <f t="shared" si="13"/>
        <v>44473.73</v>
      </c>
      <c r="I46" s="10">
        <f t="shared" si="13"/>
        <v>47858.46</v>
      </c>
      <c r="J46" s="10">
        <f t="shared" si="13"/>
        <v>50428.18</v>
      </c>
      <c r="K46" s="10">
        <f t="shared" si="13"/>
        <v>44991.21</v>
      </c>
      <c r="L46" s="10">
        <f t="shared" si="13"/>
        <v>43126.77</v>
      </c>
      <c r="M46" s="10">
        <f t="shared" si="13"/>
        <v>46025.17</v>
      </c>
      <c r="N46" s="10">
        <f t="shared" si="13"/>
        <v>44964.62</v>
      </c>
      <c r="O46" s="10">
        <f>ROUND((O28*1000000)/O44,2)</f>
        <v>46206.29</v>
      </c>
      <c r="P46" s="10">
        <f t="shared" ref="P46:V46" si="14">ROUND((P28*1000000)/P44,2)</f>
        <v>46772.41</v>
      </c>
      <c r="Q46" s="10">
        <f t="shared" si="14"/>
        <v>49150.21</v>
      </c>
      <c r="R46" s="10">
        <f t="shared" si="14"/>
        <v>49120.37</v>
      </c>
      <c r="S46" s="10">
        <f t="shared" si="14"/>
        <v>50907.67</v>
      </c>
      <c r="T46" s="10">
        <f t="shared" si="14"/>
        <v>53847.06</v>
      </c>
      <c r="U46" s="10">
        <f t="shared" si="14"/>
        <v>54864.12</v>
      </c>
      <c r="V46" s="10">
        <f t="shared" si="14"/>
        <v>40491.919999999998</v>
      </c>
      <c r="W46" s="10">
        <f t="shared" ref="W46" si="15">ROUND((W28*1000000)/W44,2)</f>
        <v>47455.22</v>
      </c>
      <c r="AC46" s="8"/>
      <c r="AD46" s="8"/>
      <c r="AE46" s="8"/>
      <c r="AF46" s="8"/>
      <c r="AG46" s="8"/>
    </row>
    <row r="47" spans="1:33" x14ac:dyDescent="0.25">
      <c r="A47" s="3"/>
    </row>
    <row r="48" spans="1:33" x14ac:dyDescent="0.2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s="13" customFormat="1" ht="10" x14ac:dyDescent="0.2">
      <c r="A49" s="13" t="s">
        <v>35</v>
      </c>
    </row>
    <row r="50" spans="1:23" s="13" customFormat="1" ht="10" x14ac:dyDescent="0.2">
      <c r="D50" s="14"/>
    </row>
    <row r="51" spans="1:23" s="13" customFormat="1" ht="12" x14ac:dyDescent="0.2">
      <c r="A51" s="13" t="s">
        <v>36</v>
      </c>
      <c r="C51" s="15"/>
      <c r="D51" s="15"/>
      <c r="E51" s="15"/>
      <c r="F51" s="15"/>
      <c r="U51" s="18"/>
      <c r="V51" s="18"/>
      <c r="W51" s="18"/>
    </row>
    <row r="52" spans="1:23" s="13" customFormat="1" ht="10" x14ac:dyDescent="0.2">
      <c r="O52" s="18"/>
      <c r="P52" s="18"/>
      <c r="Q52" s="18"/>
      <c r="R52" s="18"/>
      <c r="S52" s="18"/>
      <c r="T52" s="18"/>
      <c r="U52" s="18"/>
      <c r="V52" s="18"/>
      <c r="W52" s="18"/>
    </row>
    <row r="53" spans="1:23" x14ac:dyDescent="0.25">
      <c r="O53" s="8"/>
      <c r="P53" s="8"/>
      <c r="Q53" s="8"/>
      <c r="R53" s="8"/>
      <c r="S53" s="8"/>
      <c r="T53" s="8"/>
      <c r="U53" s="8"/>
      <c r="V53" s="8"/>
      <c r="W53" s="8"/>
    </row>
    <row r="54" spans="1:23" x14ac:dyDescent="0.25">
      <c r="O54" s="16"/>
      <c r="P54" s="16"/>
      <c r="Q54" s="16"/>
      <c r="R54" s="16"/>
      <c r="S54" s="16"/>
      <c r="T54" s="16"/>
      <c r="U54" s="16"/>
      <c r="V54" s="16"/>
      <c r="W54" s="16"/>
    </row>
    <row r="57" spans="1:23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71" spans="15:23" x14ac:dyDescent="0.25">
      <c r="O71" s="8"/>
      <c r="P71" s="8"/>
      <c r="Q71" s="8"/>
      <c r="R71" s="8"/>
      <c r="S71" s="8"/>
      <c r="T71" s="8"/>
      <c r="U71" s="8"/>
      <c r="V71" s="8"/>
      <c r="W71" s="8"/>
    </row>
    <row r="72" spans="15:23" x14ac:dyDescent="0.25">
      <c r="O72" s="8"/>
      <c r="P72" s="8"/>
      <c r="Q72" s="8"/>
      <c r="R72" s="8"/>
      <c r="S72" s="8"/>
      <c r="T72" s="8"/>
      <c r="U72" s="8"/>
      <c r="V72" s="8"/>
      <c r="W72" s="8"/>
    </row>
    <row r="73" spans="15:23" x14ac:dyDescent="0.25">
      <c r="O73" s="8"/>
      <c r="P73" s="8"/>
      <c r="Q73" s="8"/>
      <c r="R73" s="8"/>
      <c r="S73" s="8"/>
      <c r="T73" s="8"/>
      <c r="U73" s="8"/>
      <c r="V73" s="8"/>
      <c r="W73" s="8"/>
    </row>
    <row r="74" spans="15:23" x14ac:dyDescent="0.25">
      <c r="O74" s="8"/>
      <c r="P74" s="8"/>
      <c r="Q74" s="8"/>
      <c r="R74" s="8"/>
      <c r="S74" s="8"/>
      <c r="T74" s="8"/>
      <c r="U74" s="8"/>
      <c r="V74" s="8"/>
      <c r="W74" s="8"/>
    </row>
    <row r="75" spans="15:23" x14ac:dyDescent="0.25">
      <c r="O75" s="8"/>
      <c r="P75" s="8"/>
      <c r="Q75" s="8"/>
      <c r="R75" s="8"/>
      <c r="S75" s="8"/>
      <c r="T75" s="8"/>
      <c r="U75" s="8"/>
      <c r="V75" s="8"/>
      <c r="W75" s="8"/>
    </row>
    <row r="76" spans="15:23" x14ac:dyDescent="0.25">
      <c r="O76" s="8"/>
      <c r="P76" s="8"/>
      <c r="Q76" s="8"/>
      <c r="R76" s="8"/>
      <c r="S76" s="8"/>
      <c r="T76" s="8"/>
      <c r="U76" s="8"/>
      <c r="V76" s="8"/>
      <c r="W76" s="8"/>
    </row>
    <row r="77" spans="15:23" x14ac:dyDescent="0.25">
      <c r="O77" s="8"/>
      <c r="P77" s="8"/>
      <c r="Q77" s="8"/>
      <c r="R77" s="8"/>
      <c r="S77" s="8"/>
      <c r="T77" s="8"/>
      <c r="U77" s="8"/>
      <c r="V77" s="8"/>
      <c r="W77" s="8"/>
    </row>
    <row r="78" spans="15:23" x14ac:dyDescent="0.25">
      <c r="O78" s="8"/>
      <c r="P78" s="8"/>
      <c r="Q78" s="8"/>
      <c r="R78" s="8"/>
      <c r="S78" s="8"/>
      <c r="T78" s="8"/>
      <c r="U78" s="8"/>
      <c r="V78" s="8"/>
      <c r="W78" s="8"/>
    </row>
    <row r="79" spans="15:23" x14ac:dyDescent="0.25">
      <c r="O79" s="8"/>
      <c r="P79" s="8"/>
      <c r="Q79" s="8"/>
      <c r="R79" s="8"/>
      <c r="S79" s="8"/>
      <c r="T79" s="8"/>
      <c r="U79" s="8"/>
      <c r="V79" s="8"/>
      <c r="W79" s="8"/>
    </row>
    <row r="80" spans="15:23" x14ac:dyDescent="0.25">
      <c r="O80" s="8"/>
      <c r="P80" s="8"/>
      <c r="Q80" s="8"/>
      <c r="R80" s="8"/>
      <c r="S80" s="8"/>
      <c r="T80" s="8"/>
      <c r="U80" s="8"/>
      <c r="V80" s="8"/>
      <c r="W80" s="8"/>
    </row>
    <row r="81" spans="15:23" x14ac:dyDescent="0.25">
      <c r="O81" s="8"/>
      <c r="P81" s="8"/>
      <c r="Q81" s="8"/>
      <c r="R81" s="8"/>
      <c r="S81" s="8"/>
      <c r="T81" s="8"/>
      <c r="U81" s="8"/>
      <c r="V81" s="8"/>
      <c r="W81" s="8"/>
    </row>
    <row r="82" spans="15:23" x14ac:dyDescent="0.25">
      <c r="O82" s="8"/>
      <c r="P82" s="8"/>
      <c r="Q82" s="8"/>
      <c r="R82" s="8"/>
      <c r="S82" s="8"/>
      <c r="T82" s="8"/>
      <c r="U82" s="8"/>
      <c r="V82" s="8"/>
      <c r="W82" s="8"/>
    </row>
    <row r="83" spans="15:23" x14ac:dyDescent="0.25">
      <c r="O83" s="8"/>
      <c r="P83" s="8"/>
      <c r="Q83" s="8"/>
      <c r="R83" s="8"/>
      <c r="S83" s="8"/>
      <c r="T83" s="8"/>
      <c r="U83" s="8"/>
      <c r="V83" s="8"/>
      <c r="W83" s="8"/>
    </row>
    <row r="84" spans="15:23" x14ac:dyDescent="0.25">
      <c r="O84" s="8"/>
      <c r="P84" s="8"/>
      <c r="Q84" s="8"/>
      <c r="R84" s="8"/>
      <c r="S84" s="8"/>
      <c r="T84" s="8"/>
      <c r="U84" s="8"/>
      <c r="V84" s="8"/>
      <c r="W84" s="8"/>
    </row>
    <row r="85" spans="15:23" x14ac:dyDescent="0.25">
      <c r="O85" s="8"/>
      <c r="P85" s="8"/>
      <c r="Q85" s="8"/>
      <c r="R85" s="8"/>
      <c r="S85" s="8"/>
      <c r="T85" s="8"/>
      <c r="U85" s="8"/>
      <c r="V85" s="8"/>
      <c r="W85" s="8"/>
    </row>
    <row r="86" spans="15:23" x14ac:dyDescent="0.25">
      <c r="O86" s="8"/>
      <c r="P86" s="8"/>
      <c r="Q86" s="8"/>
      <c r="R86" s="8"/>
      <c r="S86" s="8"/>
      <c r="T86" s="8"/>
      <c r="U86" s="8"/>
      <c r="V86" s="8"/>
      <c r="W86" s="8"/>
    </row>
    <row r="87" spans="15:23" x14ac:dyDescent="0.25">
      <c r="O87" s="8"/>
      <c r="P87" s="8"/>
      <c r="Q87" s="8"/>
      <c r="R87" s="8"/>
      <c r="S87" s="8"/>
      <c r="T87" s="8"/>
      <c r="U87" s="8"/>
      <c r="V87" s="8"/>
      <c r="W87" s="8"/>
    </row>
    <row r="88" spans="15:23" x14ac:dyDescent="0.25">
      <c r="O88" s="8"/>
      <c r="P88" s="8"/>
      <c r="Q88" s="8"/>
      <c r="R88" s="8"/>
      <c r="S88" s="8"/>
      <c r="T88" s="8"/>
      <c r="U88" s="8"/>
      <c r="V88" s="8"/>
      <c r="W88" s="8"/>
    </row>
    <row r="89" spans="15:23" x14ac:dyDescent="0.25">
      <c r="O89" s="8"/>
    </row>
    <row r="90" spans="15:23" x14ac:dyDescent="0.25">
      <c r="O90" s="8"/>
    </row>
    <row r="91" spans="15:23" x14ac:dyDescent="0.25">
      <c r="O91" s="8"/>
    </row>
  </sheetData>
  <pageMargins left="0.7" right="0.7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2000-2021</vt:lpstr>
    </vt:vector>
  </TitlesOfParts>
  <Company>Central Bureau of Statistics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Roslyn M. Vrolijk</dc:creator>
  <cp:lastModifiedBy>Jimmy M. Mijer</cp:lastModifiedBy>
  <cp:lastPrinted>2021-02-19T19:07:18Z</cp:lastPrinted>
  <dcterms:created xsi:type="dcterms:W3CDTF">2021-02-16T16:11:15Z</dcterms:created>
  <dcterms:modified xsi:type="dcterms:W3CDTF">2025-06-10T18:51:03Z</dcterms:modified>
</cp:coreProperties>
</file>