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ireeH\Documents\"/>
    </mc:Choice>
  </mc:AlternateContent>
  <xr:revisionPtr revIDLastSave="0" documentId="8_{ABA8C6E9-6D3D-40AE-97B3-D2D7B34184C8}" xr6:coauthVersionLast="36" xr6:coauthVersionMax="36" xr10:uidLastSave="{00000000-0000-0000-0000-000000000000}"/>
  <bookViews>
    <workbookView xWindow="0" yWindow="0" windowWidth="38400" windowHeight="17325" xr2:uid="{7FDEB908-1C93-4E15-8B55-20A172C774FE}"/>
  </bookViews>
  <sheets>
    <sheet name="Gross Domestic Produc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F39" i="1"/>
  <c r="E39" i="1"/>
  <c r="D39" i="1"/>
  <c r="C39" i="1"/>
  <c r="B39" i="1"/>
  <c r="G36" i="1"/>
  <c r="F36" i="1"/>
  <c r="E36" i="1"/>
  <c r="D36" i="1"/>
  <c r="C36" i="1"/>
  <c r="B36" i="1"/>
  <c r="G29" i="1"/>
  <c r="G33" i="1" s="1"/>
  <c r="G50" i="1" s="1"/>
  <c r="F29" i="1"/>
  <c r="E29" i="1"/>
  <c r="E33" i="1" s="1"/>
  <c r="D29" i="1"/>
  <c r="C29" i="1"/>
  <c r="B29" i="1"/>
  <c r="G44" i="1" l="1"/>
  <c r="F44" i="1"/>
  <c r="D33" i="1"/>
  <c r="E46" i="1" s="1"/>
  <c r="B33" i="1"/>
  <c r="F33" i="1"/>
  <c r="B44" i="1"/>
  <c r="C33" i="1"/>
  <c r="G46" i="1"/>
  <c r="C44" i="1"/>
  <c r="E50" i="1"/>
  <c r="D50" i="1"/>
  <c r="D44" i="1"/>
  <c r="E44" i="1"/>
  <c r="C46" i="1" l="1"/>
  <c r="C50" i="1"/>
  <c r="F50" i="1"/>
  <c r="F46" i="1"/>
  <c r="D46" i="1"/>
  <c r="B50" i="1"/>
</calcChain>
</file>

<file path=xl/sharedStrings.xml><?xml version="1.0" encoding="utf-8"?>
<sst xmlns="http://schemas.openxmlformats.org/spreadsheetml/2006/main" count="43" uniqueCount="41">
  <si>
    <t>Gross domestic product in (AFL million)</t>
  </si>
  <si>
    <t>Industries</t>
  </si>
  <si>
    <t>1. Production approach</t>
  </si>
  <si>
    <t>Agriculture, forestry and fishing; mining and quarrying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</si>
  <si>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</si>
  <si>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</si>
  <si>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</si>
  <si>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</si>
  <si>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</si>
  <si>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</si>
  <si>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</si>
  <si>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</si>
  <si>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</si>
  <si>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</si>
  <si>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</si>
  <si>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</si>
  <si>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</si>
  <si>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</si>
  <si>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</si>
  <si>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</si>
  <si>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</si>
  <si>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households as employers</t>
  </si>
  <si>
    <t>Adjustment for fisim</t>
  </si>
  <si>
    <t>Total</t>
  </si>
  <si>
    <t>Total taxes less subsidies on products</t>
  </si>
  <si>
    <t>Nominal gross domestic product at market prices</t>
  </si>
  <si>
    <t>2. Expenditure approach</t>
  </si>
  <si>
    <t>Final consumption expenditure at purchasers' prices</t>
  </si>
  <si>
    <t>Household</t>
  </si>
  <si>
    <t>Government</t>
  </si>
  <si>
    <t>Gross capital formation</t>
  </si>
  <si>
    <r>
      <t>Private</t>
    </r>
    <r>
      <rPr>
        <sz val="8"/>
        <color indexed="8"/>
        <rFont val="Arial"/>
        <family val="2"/>
      </rPr>
      <t>¹</t>
    </r>
  </si>
  <si>
    <t>Public</t>
  </si>
  <si>
    <t>Exports of goods and services</t>
  </si>
  <si>
    <t xml:space="preserve">Less: Imports of goods and services </t>
  </si>
  <si>
    <t>3. Percentage change nominal gross domestic product  at market prices</t>
  </si>
  <si>
    <t>4. Midyear population (number of persons)</t>
  </si>
  <si>
    <t>5. Nominal gross domestic product per capita (in AFL)</t>
  </si>
  <si>
    <t>Source: Central Bureau of Statistics, Aruba</t>
  </si>
  <si>
    <r>
      <t xml:space="preserve">2018 </t>
    </r>
    <r>
      <rPr>
        <sz val="5"/>
        <rFont val="Arial"/>
        <family val="2"/>
      </rPr>
      <t>2</t>
    </r>
  </si>
  <si>
    <r>
      <t xml:space="preserve">¹) Includes Changes in inventories; </t>
    </r>
    <r>
      <rPr>
        <vertAlign val="superscript"/>
        <sz val="8"/>
        <color rgb="FF000000"/>
        <rFont val="Arial"/>
        <family val="2"/>
      </rPr>
      <t>2</t>
    </r>
    <r>
      <rPr>
        <sz val="8"/>
        <color indexed="8"/>
        <rFont val="Arial"/>
        <family val="2"/>
      </rPr>
      <t>) Preliminary figures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</si>
</sst>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5"/>
      <name val="Arial"/>
      <family val="2"/>
    </font>
    <font>
      <b/>
      <sz val="8"/>
      <color theme="0"/>
      <name val="Arial"/>
      <family val="2"/>
    </font>
    <font>
      <vertAlign val="superscript"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2"/>
    </xf>
    <xf numFmtId="164" fontId="4" fillId="0" borderId="0" xfId="1" applyNumberFormat="1" applyFont="1"/>
    <xf numFmtId="164" fontId="4" fillId="0" borderId="0" xfId="1" applyNumberFormat="1" applyFont="1" applyAlignment="1">
      <alignment horizontal="right"/>
    </xf>
    <xf numFmtId="164" fontId="3" fillId="0" borderId="0" xfId="1" applyNumberFormat="1" applyFont="1"/>
    <xf numFmtId="0" fontId="3" fillId="0" borderId="0" xfId="0" applyFont="1" applyAlignment="1">
      <alignment horizontal="left" indent="2"/>
    </xf>
    <xf numFmtId="165" fontId="4" fillId="0" borderId="0" xfId="2" applyNumberFormat="1" applyFont="1"/>
    <xf numFmtId="0" fontId="3" fillId="2" borderId="0" xfId="0" applyFont="1" applyFill="1"/>
    <xf numFmtId="43" fontId="3" fillId="2" borderId="0" xfId="1" applyFont="1" applyFill="1"/>
    <xf numFmtId="165" fontId="3" fillId="0" borderId="0" xfId="2" applyNumberFormat="1" applyFont="1"/>
    <xf numFmtId="0" fontId="6" fillId="3" borderId="0" xfId="0" applyFont="1" applyFill="1"/>
    <xf numFmtId="0" fontId="3" fillId="3" borderId="0" xfId="0" applyFont="1" applyFill="1"/>
    <xf numFmtId="164" fontId="3" fillId="3" borderId="0" xfId="1" applyNumberFormat="1" applyFont="1" applyFill="1"/>
    <xf numFmtId="164" fontId="3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5E926-208A-404F-95DA-11564C386167}">
  <sheetPr>
    <pageSetUpPr fitToPage="1"/>
  </sheetPr>
  <dimension ref="A2:G55"/>
  <sheetViews>
    <sheetView showGridLines="0" tabSelected="1" zoomScale="115" zoomScaleNormal="115" workbookViewId="0"/>
  </sheetViews>
  <sheetFormatPr defaultColWidth="9" defaultRowHeight="11.25" x14ac:dyDescent="0.2"/>
  <cols>
    <col min="1" max="1" width="51.85546875" style="2" customWidth="1"/>
    <col min="2" max="6" width="7.7109375" style="2" customWidth="1"/>
    <col min="7" max="7" width="9.85546875" style="2" bestFit="1" customWidth="1"/>
    <col min="8" max="238" width="9" style="2"/>
    <col min="239" max="239" width="55.5703125" style="2" customWidth="1"/>
    <col min="240" max="251" width="8.140625" style="2" bestFit="1" customWidth="1"/>
    <col min="252" max="494" width="9" style="2"/>
    <col min="495" max="495" width="55.5703125" style="2" customWidth="1"/>
    <col min="496" max="507" width="8.140625" style="2" bestFit="1" customWidth="1"/>
    <col min="508" max="750" width="9" style="2"/>
    <col min="751" max="751" width="55.5703125" style="2" customWidth="1"/>
    <col min="752" max="763" width="8.140625" style="2" bestFit="1" customWidth="1"/>
    <col min="764" max="1006" width="9" style="2"/>
    <col min="1007" max="1007" width="55.5703125" style="2" customWidth="1"/>
    <col min="1008" max="1019" width="8.140625" style="2" bestFit="1" customWidth="1"/>
    <col min="1020" max="1262" width="9" style="2"/>
    <col min="1263" max="1263" width="55.5703125" style="2" customWidth="1"/>
    <col min="1264" max="1275" width="8.140625" style="2" bestFit="1" customWidth="1"/>
    <col min="1276" max="1518" width="9" style="2"/>
    <col min="1519" max="1519" width="55.5703125" style="2" customWidth="1"/>
    <col min="1520" max="1531" width="8.140625" style="2" bestFit="1" customWidth="1"/>
    <col min="1532" max="1774" width="9" style="2"/>
    <col min="1775" max="1775" width="55.5703125" style="2" customWidth="1"/>
    <col min="1776" max="1787" width="8.140625" style="2" bestFit="1" customWidth="1"/>
    <col min="1788" max="2030" width="9" style="2"/>
    <col min="2031" max="2031" width="55.5703125" style="2" customWidth="1"/>
    <col min="2032" max="2043" width="8.140625" style="2" bestFit="1" customWidth="1"/>
    <col min="2044" max="2286" width="9" style="2"/>
    <col min="2287" max="2287" width="55.5703125" style="2" customWidth="1"/>
    <col min="2288" max="2299" width="8.140625" style="2" bestFit="1" customWidth="1"/>
    <col min="2300" max="2542" width="9" style="2"/>
    <col min="2543" max="2543" width="55.5703125" style="2" customWidth="1"/>
    <col min="2544" max="2555" width="8.140625" style="2" bestFit="1" customWidth="1"/>
    <col min="2556" max="2798" width="9" style="2"/>
    <col min="2799" max="2799" width="55.5703125" style="2" customWidth="1"/>
    <col min="2800" max="2811" width="8.140625" style="2" bestFit="1" customWidth="1"/>
    <col min="2812" max="3054" width="9" style="2"/>
    <col min="3055" max="3055" width="55.5703125" style="2" customWidth="1"/>
    <col min="3056" max="3067" width="8.140625" style="2" bestFit="1" customWidth="1"/>
    <col min="3068" max="3310" width="9" style="2"/>
    <col min="3311" max="3311" width="55.5703125" style="2" customWidth="1"/>
    <col min="3312" max="3323" width="8.140625" style="2" bestFit="1" customWidth="1"/>
    <col min="3324" max="3566" width="9" style="2"/>
    <col min="3567" max="3567" width="55.5703125" style="2" customWidth="1"/>
    <col min="3568" max="3579" width="8.140625" style="2" bestFit="1" customWidth="1"/>
    <col min="3580" max="3822" width="9" style="2"/>
    <col min="3823" max="3823" width="55.5703125" style="2" customWidth="1"/>
    <col min="3824" max="3835" width="8.140625" style="2" bestFit="1" customWidth="1"/>
    <col min="3836" max="4078" width="9" style="2"/>
    <col min="4079" max="4079" width="55.5703125" style="2" customWidth="1"/>
    <col min="4080" max="4091" width="8.140625" style="2" bestFit="1" customWidth="1"/>
    <col min="4092" max="4334" width="9" style="2"/>
    <col min="4335" max="4335" width="55.5703125" style="2" customWidth="1"/>
    <col min="4336" max="4347" width="8.140625" style="2" bestFit="1" customWidth="1"/>
    <col min="4348" max="4590" width="9" style="2"/>
    <col min="4591" max="4591" width="55.5703125" style="2" customWidth="1"/>
    <col min="4592" max="4603" width="8.140625" style="2" bestFit="1" customWidth="1"/>
    <col min="4604" max="4846" width="9" style="2"/>
    <col min="4847" max="4847" width="55.5703125" style="2" customWidth="1"/>
    <col min="4848" max="4859" width="8.140625" style="2" bestFit="1" customWidth="1"/>
    <col min="4860" max="5102" width="9" style="2"/>
    <col min="5103" max="5103" width="55.5703125" style="2" customWidth="1"/>
    <col min="5104" max="5115" width="8.140625" style="2" bestFit="1" customWidth="1"/>
    <col min="5116" max="5358" width="9" style="2"/>
    <col min="5359" max="5359" width="55.5703125" style="2" customWidth="1"/>
    <col min="5360" max="5371" width="8.140625" style="2" bestFit="1" customWidth="1"/>
    <col min="5372" max="5614" width="9" style="2"/>
    <col min="5615" max="5615" width="55.5703125" style="2" customWidth="1"/>
    <col min="5616" max="5627" width="8.140625" style="2" bestFit="1" customWidth="1"/>
    <col min="5628" max="5870" width="9" style="2"/>
    <col min="5871" max="5871" width="55.5703125" style="2" customWidth="1"/>
    <col min="5872" max="5883" width="8.140625" style="2" bestFit="1" customWidth="1"/>
    <col min="5884" max="6126" width="9" style="2"/>
    <col min="6127" max="6127" width="55.5703125" style="2" customWidth="1"/>
    <col min="6128" max="6139" width="8.140625" style="2" bestFit="1" customWidth="1"/>
    <col min="6140" max="6382" width="9" style="2"/>
    <col min="6383" max="6383" width="55.5703125" style="2" customWidth="1"/>
    <col min="6384" max="6395" width="8.140625" style="2" bestFit="1" customWidth="1"/>
    <col min="6396" max="6638" width="9" style="2"/>
    <col min="6639" max="6639" width="55.5703125" style="2" customWidth="1"/>
    <col min="6640" max="6651" width="8.140625" style="2" bestFit="1" customWidth="1"/>
    <col min="6652" max="6894" width="9" style="2"/>
    <col min="6895" max="6895" width="55.5703125" style="2" customWidth="1"/>
    <col min="6896" max="6907" width="8.140625" style="2" bestFit="1" customWidth="1"/>
    <col min="6908" max="7150" width="9" style="2"/>
    <col min="7151" max="7151" width="55.5703125" style="2" customWidth="1"/>
    <col min="7152" max="7163" width="8.140625" style="2" bestFit="1" customWidth="1"/>
    <col min="7164" max="7406" width="9" style="2"/>
    <col min="7407" max="7407" width="55.5703125" style="2" customWidth="1"/>
    <col min="7408" max="7419" width="8.140625" style="2" bestFit="1" customWidth="1"/>
    <col min="7420" max="7662" width="9" style="2"/>
    <col min="7663" max="7663" width="55.5703125" style="2" customWidth="1"/>
    <col min="7664" max="7675" width="8.140625" style="2" bestFit="1" customWidth="1"/>
    <col min="7676" max="7918" width="9" style="2"/>
    <col min="7919" max="7919" width="55.5703125" style="2" customWidth="1"/>
    <col min="7920" max="7931" width="8.140625" style="2" bestFit="1" customWidth="1"/>
    <col min="7932" max="8174" width="9" style="2"/>
    <col min="8175" max="8175" width="55.5703125" style="2" customWidth="1"/>
    <col min="8176" max="8187" width="8.140625" style="2" bestFit="1" customWidth="1"/>
    <col min="8188" max="8430" width="9" style="2"/>
    <col min="8431" max="8431" width="55.5703125" style="2" customWidth="1"/>
    <col min="8432" max="8443" width="8.140625" style="2" bestFit="1" customWidth="1"/>
    <col min="8444" max="8686" width="9" style="2"/>
    <col min="8687" max="8687" width="55.5703125" style="2" customWidth="1"/>
    <col min="8688" max="8699" width="8.140625" style="2" bestFit="1" customWidth="1"/>
    <col min="8700" max="8942" width="9" style="2"/>
    <col min="8943" max="8943" width="55.5703125" style="2" customWidth="1"/>
    <col min="8944" max="8955" width="8.140625" style="2" bestFit="1" customWidth="1"/>
    <col min="8956" max="9198" width="9" style="2"/>
    <col min="9199" max="9199" width="55.5703125" style="2" customWidth="1"/>
    <col min="9200" max="9211" width="8.140625" style="2" bestFit="1" customWidth="1"/>
    <col min="9212" max="9454" width="9" style="2"/>
    <col min="9455" max="9455" width="55.5703125" style="2" customWidth="1"/>
    <col min="9456" max="9467" width="8.140625" style="2" bestFit="1" customWidth="1"/>
    <col min="9468" max="9710" width="9" style="2"/>
    <col min="9711" max="9711" width="55.5703125" style="2" customWidth="1"/>
    <col min="9712" max="9723" width="8.140625" style="2" bestFit="1" customWidth="1"/>
    <col min="9724" max="9966" width="9" style="2"/>
    <col min="9967" max="9967" width="55.5703125" style="2" customWidth="1"/>
    <col min="9968" max="9979" width="8.140625" style="2" bestFit="1" customWidth="1"/>
    <col min="9980" max="10222" width="9" style="2"/>
    <col min="10223" max="10223" width="55.5703125" style="2" customWidth="1"/>
    <col min="10224" max="10235" width="8.140625" style="2" bestFit="1" customWidth="1"/>
    <col min="10236" max="10478" width="9" style="2"/>
    <col min="10479" max="10479" width="55.5703125" style="2" customWidth="1"/>
    <col min="10480" max="10491" width="8.140625" style="2" bestFit="1" customWidth="1"/>
    <col min="10492" max="10734" width="9" style="2"/>
    <col min="10735" max="10735" width="55.5703125" style="2" customWidth="1"/>
    <col min="10736" max="10747" width="8.140625" style="2" bestFit="1" customWidth="1"/>
    <col min="10748" max="10990" width="9" style="2"/>
    <col min="10991" max="10991" width="55.5703125" style="2" customWidth="1"/>
    <col min="10992" max="11003" width="8.140625" style="2" bestFit="1" customWidth="1"/>
    <col min="11004" max="11246" width="9" style="2"/>
    <col min="11247" max="11247" width="55.5703125" style="2" customWidth="1"/>
    <col min="11248" max="11259" width="8.140625" style="2" bestFit="1" customWidth="1"/>
    <col min="11260" max="11502" width="9" style="2"/>
    <col min="11503" max="11503" width="55.5703125" style="2" customWidth="1"/>
    <col min="11504" max="11515" width="8.140625" style="2" bestFit="1" customWidth="1"/>
    <col min="11516" max="11758" width="9" style="2"/>
    <col min="11759" max="11759" width="55.5703125" style="2" customWidth="1"/>
    <col min="11760" max="11771" width="8.140625" style="2" bestFit="1" customWidth="1"/>
    <col min="11772" max="12014" width="9" style="2"/>
    <col min="12015" max="12015" width="55.5703125" style="2" customWidth="1"/>
    <col min="12016" max="12027" width="8.140625" style="2" bestFit="1" customWidth="1"/>
    <col min="12028" max="12270" width="9" style="2"/>
    <col min="12271" max="12271" width="55.5703125" style="2" customWidth="1"/>
    <col min="12272" max="12283" width="8.140625" style="2" bestFit="1" customWidth="1"/>
    <col min="12284" max="12526" width="9" style="2"/>
    <col min="12527" max="12527" width="55.5703125" style="2" customWidth="1"/>
    <col min="12528" max="12539" width="8.140625" style="2" bestFit="1" customWidth="1"/>
    <col min="12540" max="12782" width="9" style="2"/>
    <col min="12783" max="12783" width="55.5703125" style="2" customWidth="1"/>
    <col min="12784" max="12795" width="8.140625" style="2" bestFit="1" customWidth="1"/>
    <col min="12796" max="13038" width="9" style="2"/>
    <col min="13039" max="13039" width="55.5703125" style="2" customWidth="1"/>
    <col min="13040" max="13051" width="8.140625" style="2" bestFit="1" customWidth="1"/>
    <col min="13052" max="13294" width="9" style="2"/>
    <col min="13295" max="13295" width="55.5703125" style="2" customWidth="1"/>
    <col min="13296" max="13307" width="8.140625" style="2" bestFit="1" customWidth="1"/>
    <col min="13308" max="13550" width="9" style="2"/>
    <col min="13551" max="13551" width="55.5703125" style="2" customWidth="1"/>
    <col min="13552" max="13563" width="8.140625" style="2" bestFit="1" customWidth="1"/>
    <col min="13564" max="13806" width="9" style="2"/>
    <col min="13807" max="13807" width="55.5703125" style="2" customWidth="1"/>
    <col min="13808" max="13819" width="8.140625" style="2" bestFit="1" customWidth="1"/>
    <col min="13820" max="14062" width="9" style="2"/>
    <col min="14063" max="14063" width="55.5703125" style="2" customWidth="1"/>
    <col min="14064" max="14075" width="8.140625" style="2" bestFit="1" customWidth="1"/>
    <col min="14076" max="14318" width="9" style="2"/>
    <col min="14319" max="14319" width="55.5703125" style="2" customWidth="1"/>
    <col min="14320" max="14331" width="8.140625" style="2" bestFit="1" customWidth="1"/>
    <col min="14332" max="14574" width="9" style="2"/>
    <col min="14575" max="14575" width="55.5703125" style="2" customWidth="1"/>
    <col min="14576" max="14587" width="8.140625" style="2" bestFit="1" customWidth="1"/>
    <col min="14588" max="14830" width="9" style="2"/>
    <col min="14831" max="14831" width="55.5703125" style="2" customWidth="1"/>
    <col min="14832" max="14843" width="8.140625" style="2" bestFit="1" customWidth="1"/>
    <col min="14844" max="15086" width="9" style="2"/>
    <col min="15087" max="15087" width="55.5703125" style="2" customWidth="1"/>
    <col min="15088" max="15099" width="8.140625" style="2" bestFit="1" customWidth="1"/>
    <col min="15100" max="15342" width="9" style="2"/>
    <col min="15343" max="15343" width="55.5703125" style="2" customWidth="1"/>
    <col min="15344" max="15355" width="8.140625" style="2" bestFit="1" customWidth="1"/>
    <col min="15356" max="15598" width="9" style="2"/>
    <col min="15599" max="15599" width="55.5703125" style="2" customWidth="1"/>
    <col min="15600" max="15611" width="8.140625" style="2" bestFit="1" customWidth="1"/>
    <col min="15612" max="15854" width="9" style="2"/>
    <col min="15855" max="15855" width="55.5703125" style="2" customWidth="1"/>
    <col min="15856" max="15867" width="8.140625" style="2" bestFit="1" customWidth="1"/>
    <col min="15868" max="16110" width="9" style="2"/>
    <col min="16111" max="16111" width="55.5703125" style="2" customWidth="1"/>
    <col min="16112" max="16123" width="8.140625" style="2" bestFit="1" customWidth="1"/>
    <col min="16124" max="16384" width="9" style="2"/>
  </cols>
  <sheetData>
    <row r="2" spans="1:7" ht="15" x14ac:dyDescent="0.25">
      <c r="A2" s="1" t="s">
        <v>0</v>
      </c>
      <c r="B2" s="17"/>
      <c r="C2" s="18"/>
      <c r="D2" s="18"/>
      <c r="E2" s="18"/>
    </row>
    <row r="4" spans="1:7" x14ac:dyDescent="0.2">
      <c r="A4" s="3"/>
      <c r="B4" s="3"/>
      <c r="C4" s="3"/>
      <c r="D4" s="3"/>
      <c r="E4" s="3"/>
      <c r="F4" s="3"/>
    </row>
    <row r="5" spans="1:7" x14ac:dyDescent="0.2">
      <c r="A5" s="4" t="s">
        <v>1</v>
      </c>
      <c r="B5" s="5">
        <v>2013</v>
      </c>
      <c r="C5" s="5">
        <v>2014</v>
      </c>
      <c r="D5" s="5">
        <v>2015</v>
      </c>
      <c r="E5" s="5">
        <v>2016</v>
      </c>
      <c r="F5" s="6">
        <v>2017</v>
      </c>
      <c r="G5" s="6" t="s">
        <v>39</v>
      </c>
    </row>
    <row r="6" spans="1:7" x14ac:dyDescent="0.2">
      <c r="A6" s="3"/>
      <c r="B6" s="7"/>
      <c r="C6" s="7"/>
      <c r="D6" s="7"/>
      <c r="E6" s="7"/>
      <c r="F6" s="7"/>
      <c r="G6" s="7"/>
    </row>
    <row r="7" spans="1:7" x14ac:dyDescent="0.2">
      <c r="A7" s="3" t="s">
        <v>2</v>
      </c>
      <c r="B7" s="3"/>
      <c r="C7" s="3"/>
      <c r="D7" s="3"/>
      <c r="E7" s="3"/>
      <c r="F7" s="3"/>
      <c r="G7" s="3"/>
    </row>
    <row r="8" spans="1:7" x14ac:dyDescent="0.2">
      <c r="A8" s="3" t="s">
        <v>1</v>
      </c>
      <c r="B8" s="3"/>
      <c r="C8" s="3"/>
      <c r="D8" s="3"/>
      <c r="E8" s="3"/>
      <c r="F8" s="3"/>
      <c r="G8" s="3"/>
    </row>
    <row r="9" spans="1:7" x14ac:dyDescent="0.2">
      <c r="A9" s="8" t="s">
        <v>3</v>
      </c>
      <c r="B9" s="9">
        <v>0.87000000000000011</v>
      </c>
      <c r="C9" s="9">
        <v>0.73982456140350905</v>
      </c>
      <c r="D9" s="9">
        <v>0.66350877192982471</v>
      </c>
      <c r="E9" s="9">
        <v>0.99403508771929872</v>
      </c>
      <c r="F9" s="9">
        <v>1.3242105263157899</v>
      </c>
      <c r="G9" s="9">
        <v>1.7347086918418242</v>
      </c>
    </row>
    <row r="10" spans="1:7" x14ac:dyDescent="0.2">
      <c r="A10" s="8" t="s">
        <v>4</v>
      </c>
      <c r="B10" s="9">
        <v>159.30999999999997</v>
      </c>
      <c r="C10" s="9">
        <v>171.81704326472541</v>
      </c>
      <c r="D10" s="9">
        <v>190.14894163390719</v>
      </c>
      <c r="E10" s="9">
        <v>197.02024552261761</v>
      </c>
      <c r="F10" s="9">
        <v>206.67990154833154</v>
      </c>
      <c r="G10" s="9">
        <v>179.39108901678964</v>
      </c>
    </row>
    <row r="11" spans="1:7" x14ac:dyDescent="0.2">
      <c r="A11" s="8" t="s">
        <v>5</v>
      </c>
      <c r="B11" s="9">
        <v>48.700000000000045</v>
      </c>
      <c r="C11" s="9">
        <v>49.36137056414924</v>
      </c>
      <c r="D11" s="9">
        <v>57.069098612374887</v>
      </c>
      <c r="E11" s="9">
        <v>55.653393994540522</v>
      </c>
      <c r="F11" s="9">
        <v>59.921823248407634</v>
      </c>
      <c r="G11" s="9">
        <v>58.566855664240222</v>
      </c>
    </row>
    <row r="12" spans="1:7" x14ac:dyDescent="0.2">
      <c r="A12" s="8" t="s">
        <v>6</v>
      </c>
      <c r="B12" s="9">
        <v>103.6600000000001</v>
      </c>
      <c r="C12" s="9">
        <v>94.069025428300023</v>
      </c>
      <c r="D12" s="9">
        <v>169.43335065903347</v>
      </c>
      <c r="E12" s="9">
        <v>169.728361510398</v>
      </c>
      <c r="F12" s="9">
        <v>153.19174578587132</v>
      </c>
      <c r="G12" s="9">
        <v>135.13029979939742</v>
      </c>
    </row>
    <row r="13" spans="1:7" x14ac:dyDescent="0.2">
      <c r="A13" s="8" t="s">
        <v>7</v>
      </c>
      <c r="B13" s="9">
        <v>213.21999999999997</v>
      </c>
      <c r="C13" s="9">
        <v>224.25560116048018</v>
      </c>
      <c r="D13" s="9">
        <v>244.64538260040931</v>
      </c>
      <c r="E13" s="9">
        <v>256.60786858324383</v>
      </c>
      <c r="F13" s="9">
        <v>266.31478306534592</v>
      </c>
      <c r="G13" s="9">
        <v>282.51312784252713</v>
      </c>
    </row>
    <row r="14" spans="1:7" x14ac:dyDescent="0.2">
      <c r="A14" s="8" t="s">
        <v>8</v>
      </c>
      <c r="B14" s="9">
        <v>475.74</v>
      </c>
      <c r="C14" s="9">
        <v>482.57201127784117</v>
      </c>
      <c r="D14" s="9">
        <v>523.98588564914132</v>
      </c>
      <c r="E14" s="9">
        <v>535.20462886562393</v>
      </c>
      <c r="F14" s="9">
        <v>533.82718636838683</v>
      </c>
      <c r="G14" s="9">
        <v>541.22174603020767</v>
      </c>
    </row>
    <row r="15" spans="1:7" x14ac:dyDescent="0.2">
      <c r="A15" s="8" t="s">
        <v>9</v>
      </c>
      <c r="B15" s="9">
        <v>214.31</v>
      </c>
      <c r="C15" s="9">
        <v>217.4131029371066</v>
      </c>
      <c r="D15" s="9">
        <v>266.85717395171463</v>
      </c>
      <c r="E15" s="9">
        <v>257.83478355192887</v>
      </c>
      <c r="F15" s="9">
        <v>271.86459390290969</v>
      </c>
      <c r="G15" s="9">
        <v>287.97660244742303</v>
      </c>
    </row>
    <row r="16" spans="1:7" x14ac:dyDescent="0.2">
      <c r="A16" s="8" t="s">
        <v>10</v>
      </c>
      <c r="B16" s="9">
        <v>726.75999999999976</v>
      </c>
      <c r="C16" s="9">
        <v>768.05442648315875</v>
      </c>
      <c r="D16" s="9">
        <v>859.47226637422773</v>
      </c>
      <c r="E16" s="9">
        <v>828.34168246716365</v>
      </c>
      <c r="F16" s="9">
        <v>911.89519023381331</v>
      </c>
      <c r="G16" s="9">
        <v>991.40265192005256</v>
      </c>
    </row>
    <row r="17" spans="1:7" x14ac:dyDescent="0.2">
      <c r="A17" s="8" t="s">
        <v>11</v>
      </c>
      <c r="B17" s="9">
        <v>154.44999999999999</v>
      </c>
      <c r="C17" s="9">
        <v>151.36620354645456</v>
      </c>
      <c r="D17" s="9">
        <v>155.05441583542066</v>
      </c>
      <c r="E17" s="9">
        <v>160.41410966728853</v>
      </c>
      <c r="F17" s="9">
        <v>166.65782076487656</v>
      </c>
      <c r="G17" s="9">
        <v>167.66585166364382</v>
      </c>
    </row>
    <row r="18" spans="1:7" x14ac:dyDescent="0.2">
      <c r="A18" s="8" t="s">
        <v>12</v>
      </c>
      <c r="B18" s="9">
        <v>411.68</v>
      </c>
      <c r="C18" s="9">
        <v>431.14172960864278</v>
      </c>
      <c r="D18" s="9">
        <v>400.07363207500532</v>
      </c>
      <c r="E18" s="9">
        <v>409.70773337143703</v>
      </c>
      <c r="F18" s="9">
        <v>386.44822023315606</v>
      </c>
      <c r="G18" s="9">
        <v>370.88651850037809</v>
      </c>
    </row>
    <row r="19" spans="1:7" x14ac:dyDescent="0.2">
      <c r="A19" s="8" t="s">
        <v>13</v>
      </c>
      <c r="B19" s="9">
        <v>412.56</v>
      </c>
      <c r="C19" s="9">
        <v>433.33300781746271</v>
      </c>
      <c r="D19" s="9">
        <v>436.54762535643499</v>
      </c>
      <c r="E19" s="9">
        <v>439.44733729099335</v>
      </c>
      <c r="F19" s="9">
        <v>463.78950550201273</v>
      </c>
      <c r="G19" s="9">
        <v>491.33475192278627</v>
      </c>
    </row>
    <row r="20" spans="1:7" x14ac:dyDescent="0.2">
      <c r="A20" s="8" t="s">
        <v>14</v>
      </c>
      <c r="B20" s="9">
        <v>102.55</v>
      </c>
      <c r="C20" s="9">
        <v>106.29262672116407</v>
      </c>
      <c r="D20" s="9">
        <v>123.30566994040593</v>
      </c>
      <c r="E20" s="9">
        <v>130.44028807911116</v>
      </c>
      <c r="F20" s="9">
        <v>135.63925237523816</v>
      </c>
      <c r="G20" s="9">
        <v>140.15463124302426</v>
      </c>
    </row>
    <row r="21" spans="1:7" x14ac:dyDescent="0.2">
      <c r="A21" s="8" t="s">
        <v>15</v>
      </c>
      <c r="B21" s="9">
        <v>202.99</v>
      </c>
      <c r="C21" s="9">
        <v>208.40554695098976</v>
      </c>
      <c r="D21" s="9">
        <v>237.16151620612519</v>
      </c>
      <c r="E21" s="9">
        <v>253.32917468950833</v>
      </c>
      <c r="F21" s="9">
        <v>273.97283341072904</v>
      </c>
      <c r="G21" s="9">
        <v>286.35106627849848</v>
      </c>
    </row>
    <row r="22" spans="1:7" x14ac:dyDescent="0.2">
      <c r="A22" s="8" t="s">
        <v>16</v>
      </c>
      <c r="B22" s="9">
        <v>646.21</v>
      </c>
      <c r="C22" s="9">
        <v>616.3652495718909</v>
      </c>
      <c r="D22" s="9">
        <v>613.77931883046904</v>
      </c>
      <c r="E22" s="9">
        <v>610.72712754487247</v>
      </c>
      <c r="F22" s="9">
        <v>619.99329549058189</v>
      </c>
      <c r="G22" s="9">
        <v>629.29639285271924</v>
      </c>
    </row>
    <row r="23" spans="1:7" x14ac:dyDescent="0.2">
      <c r="A23" s="8" t="s">
        <v>17</v>
      </c>
      <c r="B23" s="9">
        <v>142.71</v>
      </c>
      <c r="C23" s="9">
        <v>146.18041887313515</v>
      </c>
      <c r="D23" s="9">
        <v>135.87500328185212</v>
      </c>
      <c r="E23" s="9">
        <v>136.81629403603594</v>
      </c>
      <c r="F23" s="9">
        <v>137.20617626740301</v>
      </c>
      <c r="G23" s="9">
        <v>139.68518276876623</v>
      </c>
    </row>
    <row r="24" spans="1:7" x14ac:dyDescent="0.2">
      <c r="A24" s="8" t="s">
        <v>18</v>
      </c>
      <c r="B24" s="9">
        <v>207.23000000000002</v>
      </c>
      <c r="C24" s="9">
        <v>213.00509458406651</v>
      </c>
      <c r="D24" s="9">
        <v>214.06788323689855</v>
      </c>
      <c r="E24" s="9">
        <v>215.54480589842171</v>
      </c>
      <c r="F24" s="9">
        <v>223.22436622817878</v>
      </c>
      <c r="G24" s="9">
        <v>245.28177398748682</v>
      </c>
    </row>
    <row r="25" spans="1:7" x14ac:dyDescent="0.2">
      <c r="A25" s="8" t="s">
        <v>19</v>
      </c>
      <c r="B25" s="9">
        <v>135.69</v>
      </c>
      <c r="C25" s="9">
        <v>145.383308852537</v>
      </c>
      <c r="D25" s="9">
        <v>146.89811255395136</v>
      </c>
      <c r="E25" s="9">
        <v>140.93203614657148</v>
      </c>
      <c r="F25" s="9">
        <v>162.55729928710326</v>
      </c>
      <c r="G25" s="9">
        <v>171.31093990620087</v>
      </c>
    </row>
    <row r="26" spans="1:7" x14ac:dyDescent="0.2">
      <c r="A26" s="8" t="s">
        <v>20</v>
      </c>
      <c r="B26" s="9">
        <v>42.3</v>
      </c>
      <c r="C26" s="9">
        <v>47.456290605945782</v>
      </c>
      <c r="D26" s="9">
        <v>42.095402872989069</v>
      </c>
      <c r="E26" s="9">
        <v>43.037344035275069</v>
      </c>
      <c r="F26" s="9">
        <v>41.128698887319572</v>
      </c>
      <c r="G26" s="9">
        <v>45.333424806814342</v>
      </c>
    </row>
    <row r="27" spans="1:7" x14ac:dyDescent="0.2">
      <c r="A27" s="8" t="s">
        <v>21</v>
      </c>
      <c r="B27" s="9">
        <v>39.93</v>
      </c>
      <c r="C27" s="9">
        <v>40.950000000000003</v>
      </c>
      <c r="D27" s="9">
        <v>42.05</v>
      </c>
      <c r="E27" s="9">
        <v>43.019999999999996</v>
      </c>
      <c r="F27" s="9">
        <v>44.129999999999995</v>
      </c>
      <c r="G27" s="9">
        <v>45.306991059994196</v>
      </c>
    </row>
    <row r="28" spans="1:7" x14ac:dyDescent="0.2">
      <c r="A28" s="8" t="s">
        <v>22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</row>
    <row r="29" spans="1:7" x14ac:dyDescent="0.2">
      <c r="A29" s="3" t="s">
        <v>23</v>
      </c>
      <c r="B29" s="10">
        <f>SUM(B9:B28)</f>
        <v>4440.8700000000008</v>
      </c>
      <c r="C29" s="10">
        <f t="shared" ref="C29:G29" si="0">SUM(C9:C28)</f>
        <v>4548.1618828094543</v>
      </c>
      <c r="D29" s="10">
        <f t="shared" si="0"/>
        <v>4859.1841884422911</v>
      </c>
      <c r="E29" s="10">
        <f t="shared" si="0"/>
        <v>4884.8012503427517</v>
      </c>
      <c r="F29" s="10">
        <f t="shared" si="0"/>
        <v>5059.766903125982</v>
      </c>
      <c r="G29" s="10">
        <f t="shared" si="0"/>
        <v>5210.5446064027919</v>
      </c>
    </row>
    <row r="30" spans="1:7" x14ac:dyDescent="0.2">
      <c r="A30" s="3"/>
      <c r="B30" s="9"/>
      <c r="C30" s="9"/>
      <c r="D30" s="9"/>
      <c r="E30" s="9"/>
      <c r="F30" s="9"/>
      <c r="G30" s="9"/>
    </row>
    <row r="31" spans="1:7" x14ac:dyDescent="0.2">
      <c r="A31" s="3" t="s">
        <v>24</v>
      </c>
      <c r="B31" s="9">
        <v>441.98</v>
      </c>
      <c r="C31" s="9">
        <v>447.46</v>
      </c>
      <c r="D31" s="9">
        <v>444.41999999999996</v>
      </c>
      <c r="E31" s="9">
        <v>455.90999999999997</v>
      </c>
      <c r="F31" s="9">
        <v>475.67999999999995</v>
      </c>
      <c r="G31" s="9">
        <v>521.37299999999993</v>
      </c>
    </row>
    <row r="32" spans="1:7" x14ac:dyDescent="0.2">
      <c r="A32" s="3"/>
      <c r="B32" s="9"/>
      <c r="C32" s="9"/>
      <c r="D32" s="9"/>
      <c r="E32" s="9"/>
      <c r="F32" s="9"/>
      <c r="G32" s="9"/>
    </row>
    <row r="33" spans="1:7" x14ac:dyDescent="0.2">
      <c r="A33" s="2" t="s">
        <v>25</v>
      </c>
      <c r="B33" s="11">
        <f>+B29+B31</f>
        <v>4882.8500000000004</v>
      </c>
      <c r="C33" s="11">
        <f t="shared" ref="C33:G33" si="1">+C29+C31</f>
        <v>4995.6218828094543</v>
      </c>
      <c r="D33" s="11">
        <f t="shared" si="1"/>
        <v>5303.6041884422912</v>
      </c>
      <c r="E33" s="11">
        <f t="shared" si="1"/>
        <v>5340.7112503427516</v>
      </c>
      <c r="F33" s="11">
        <f t="shared" si="1"/>
        <v>5535.4469031259823</v>
      </c>
      <c r="G33" s="11">
        <f t="shared" si="1"/>
        <v>5731.9176064027915</v>
      </c>
    </row>
    <row r="34" spans="1:7" x14ac:dyDescent="0.2">
      <c r="B34" s="11"/>
      <c r="C34" s="11"/>
      <c r="D34" s="11"/>
      <c r="E34" s="11"/>
      <c r="F34" s="11"/>
      <c r="G34" s="11"/>
    </row>
    <row r="35" spans="1:7" x14ac:dyDescent="0.2">
      <c r="A35" s="2" t="s">
        <v>26</v>
      </c>
      <c r="B35" s="11"/>
      <c r="C35" s="11"/>
      <c r="D35" s="11"/>
      <c r="E35" s="11"/>
      <c r="F35" s="11"/>
      <c r="G35" s="11"/>
    </row>
    <row r="36" spans="1:7" x14ac:dyDescent="0.2">
      <c r="A36" s="2" t="s">
        <v>27</v>
      </c>
      <c r="B36" s="11">
        <f>+B37+B38</f>
        <v>4148.9000000000005</v>
      </c>
      <c r="C36" s="11">
        <f t="shared" ref="C36:G36" si="2">+C37+C38</f>
        <v>4157.3349357721327</v>
      </c>
      <c r="D36" s="11">
        <f t="shared" si="2"/>
        <v>4168.040694443247</v>
      </c>
      <c r="E36" s="11">
        <f t="shared" si="2"/>
        <v>4167.0301547238869</v>
      </c>
      <c r="F36" s="11">
        <f t="shared" si="2"/>
        <v>4326.271055356222</v>
      </c>
      <c r="G36" s="11">
        <f t="shared" si="2"/>
        <v>4542.6457213043004</v>
      </c>
    </row>
    <row r="37" spans="1:7" x14ac:dyDescent="0.2">
      <c r="A37" s="12" t="s">
        <v>28</v>
      </c>
      <c r="B37" s="11">
        <v>2869.9200000000005</v>
      </c>
      <c r="C37" s="11">
        <v>2917.235652565224</v>
      </c>
      <c r="D37" s="11">
        <v>2934.6546892420997</v>
      </c>
      <c r="E37" s="11">
        <v>2912.6266050345757</v>
      </c>
      <c r="F37" s="11">
        <v>3051.9246451174286</v>
      </c>
      <c r="G37" s="11">
        <v>3192.2146789438475</v>
      </c>
    </row>
    <row r="38" spans="1:7" x14ac:dyDescent="0.2">
      <c r="A38" s="12" t="s">
        <v>29</v>
      </c>
      <c r="B38" s="11">
        <v>1278.98</v>
      </c>
      <c r="C38" s="11">
        <v>1240.0992832069082</v>
      </c>
      <c r="D38" s="11">
        <v>1233.3860052011478</v>
      </c>
      <c r="E38" s="11">
        <v>1254.4035496893111</v>
      </c>
      <c r="F38" s="11">
        <v>1274.3464102387934</v>
      </c>
      <c r="G38" s="11">
        <v>1350.4310423604531</v>
      </c>
    </row>
    <row r="39" spans="1:7" x14ac:dyDescent="0.2">
      <c r="A39" s="2" t="s">
        <v>30</v>
      </c>
      <c r="B39" s="11">
        <f>+B40+B41</f>
        <v>1163.3810000000001</v>
      </c>
      <c r="C39" s="11">
        <f t="shared" ref="C39:G39" si="3">+C40+C41</f>
        <v>1154.5615706634474</v>
      </c>
      <c r="D39" s="11">
        <f t="shared" si="3"/>
        <v>1142.3396068420541</v>
      </c>
      <c r="E39" s="11">
        <f t="shared" si="3"/>
        <v>1098.8511381697158</v>
      </c>
      <c r="F39" s="11">
        <f t="shared" si="3"/>
        <v>1137.6005227245855</v>
      </c>
      <c r="G39" s="11">
        <f t="shared" si="3"/>
        <v>1236.6753115541037</v>
      </c>
    </row>
    <row r="40" spans="1:7" x14ac:dyDescent="0.2">
      <c r="A40" s="12" t="s">
        <v>31</v>
      </c>
      <c r="B40" s="11">
        <v>1099.76</v>
      </c>
      <c r="C40" s="11">
        <v>1104.7814462834474</v>
      </c>
      <c r="D40" s="11">
        <v>1106.9734269720541</v>
      </c>
      <c r="E40" s="11">
        <v>1030.5823415297157</v>
      </c>
      <c r="F40" s="11">
        <v>1090.4413414645855</v>
      </c>
      <c r="G40" s="11">
        <v>1182.5590012341038</v>
      </c>
    </row>
    <row r="41" spans="1:7" x14ac:dyDescent="0.2">
      <c r="A41" s="12" t="s">
        <v>32</v>
      </c>
      <c r="B41" s="11">
        <v>63.621000000000002</v>
      </c>
      <c r="C41" s="11">
        <v>49.780124380000004</v>
      </c>
      <c r="D41" s="11">
        <v>35.366179870000011</v>
      </c>
      <c r="E41" s="11">
        <v>68.268796640000005</v>
      </c>
      <c r="F41" s="11">
        <v>47.159181260000004</v>
      </c>
      <c r="G41" s="11">
        <v>54.116310320000004</v>
      </c>
    </row>
    <row r="42" spans="1:7" x14ac:dyDescent="0.2">
      <c r="A42" s="2" t="s">
        <v>33</v>
      </c>
      <c r="B42" s="11">
        <v>3737.7400000000002</v>
      </c>
      <c r="C42" s="11">
        <v>3910.3467254214579</v>
      </c>
      <c r="D42" s="11">
        <v>3863.8295572438137</v>
      </c>
      <c r="E42" s="11">
        <v>3835.7186698643463</v>
      </c>
      <c r="F42" s="11">
        <v>4015.895053963497</v>
      </c>
      <c r="G42" s="11">
        <v>4230.1206383277386</v>
      </c>
    </row>
    <row r="43" spans="1:7" x14ac:dyDescent="0.2">
      <c r="A43" s="2" t="s">
        <v>34</v>
      </c>
      <c r="B43" s="11">
        <v>-4167.17</v>
      </c>
      <c r="C43" s="11">
        <v>-4226.6232318570392</v>
      </c>
      <c r="D43" s="11">
        <v>-3870.6098585291156</v>
      </c>
      <c r="E43" s="11">
        <v>-3760.8899627579494</v>
      </c>
      <c r="F43" s="11">
        <v>-3944.3166320443042</v>
      </c>
      <c r="G43" s="11">
        <v>-4277.5240647833534</v>
      </c>
    </row>
    <row r="44" spans="1:7" x14ac:dyDescent="0.2">
      <c r="A44" s="2" t="s">
        <v>25</v>
      </c>
      <c r="B44" s="11">
        <f>+B36+B39+B42+B43</f>
        <v>4882.8510000000006</v>
      </c>
      <c r="C44" s="11">
        <f t="shared" ref="C44:G44" si="4">+C36+C39+C42+C43</f>
        <v>4995.6199999999981</v>
      </c>
      <c r="D44" s="11">
        <f t="shared" si="4"/>
        <v>5303.5999999999995</v>
      </c>
      <c r="E44" s="11">
        <f t="shared" si="4"/>
        <v>5340.7099999999982</v>
      </c>
      <c r="F44" s="11">
        <f t="shared" si="4"/>
        <v>5535.45</v>
      </c>
      <c r="G44" s="11">
        <f t="shared" si="4"/>
        <v>5731.9176064027897</v>
      </c>
    </row>
    <row r="45" spans="1:7" x14ac:dyDescent="0.2">
      <c r="B45" s="11"/>
      <c r="C45" s="11"/>
      <c r="D45" s="11"/>
      <c r="E45" s="11"/>
      <c r="F45" s="11"/>
      <c r="G45" s="11"/>
    </row>
    <row r="46" spans="1:7" x14ac:dyDescent="0.2">
      <c r="A46" s="3" t="s">
        <v>35</v>
      </c>
      <c r="B46" s="11"/>
      <c r="C46" s="13">
        <f>+C33/B33-1</f>
        <v>2.3095504225903785E-2</v>
      </c>
      <c r="D46" s="13">
        <f t="shared" ref="D46:G46" si="5">+D33/C33-1</f>
        <v>6.1650443700040913E-2</v>
      </c>
      <c r="E46" s="13">
        <f t="shared" si="5"/>
        <v>6.9965745146149949E-3</v>
      </c>
      <c r="F46" s="13">
        <f t="shared" si="5"/>
        <v>3.6462494161378478E-2</v>
      </c>
      <c r="G46" s="13">
        <f t="shared" si="5"/>
        <v>3.5493196252295078E-2</v>
      </c>
    </row>
    <row r="47" spans="1:7" x14ac:dyDescent="0.2">
      <c r="A47" s="3"/>
      <c r="B47" s="11"/>
      <c r="C47" s="11"/>
      <c r="D47" s="11"/>
      <c r="E47" s="11"/>
      <c r="F47" s="11"/>
      <c r="G47" s="11"/>
    </row>
    <row r="48" spans="1:7" x14ac:dyDescent="0.2">
      <c r="A48" s="3" t="s">
        <v>36</v>
      </c>
      <c r="B48" s="19">
        <v>106383</v>
      </c>
      <c r="C48" s="19">
        <v>107823</v>
      </c>
      <c r="D48" s="19">
        <v>109225</v>
      </c>
      <c r="E48" s="19">
        <v>110354.16914336884</v>
      </c>
      <c r="F48" s="19">
        <v>110849.7696339301</v>
      </c>
      <c r="G48" s="19">
        <v>111465.93536587073</v>
      </c>
    </row>
    <row r="49" spans="1:7" x14ac:dyDescent="0.2">
      <c r="A49" s="3"/>
      <c r="B49" s="11"/>
      <c r="C49" s="11"/>
      <c r="D49" s="11"/>
      <c r="E49" s="11"/>
      <c r="F49" s="11"/>
      <c r="G49" s="11"/>
    </row>
    <row r="50" spans="1:7" x14ac:dyDescent="0.2">
      <c r="A50" s="3" t="s">
        <v>37</v>
      </c>
      <c r="B50" s="11">
        <f>+B33*1000000/B48</f>
        <v>45898.780820243839</v>
      </c>
      <c r="C50" s="11">
        <f t="shared" ref="C50:G50" si="6">+C33*1000000/C48</f>
        <v>46331.690667199524</v>
      </c>
      <c r="D50" s="11">
        <f t="shared" si="6"/>
        <v>48556.687465711067</v>
      </c>
      <c r="E50" s="11">
        <f t="shared" si="6"/>
        <v>48396.098596005548</v>
      </c>
      <c r="F50" s="11">
        <f t="shared" si="6"/>
        <v>49936.476380656655</v>
      </c>
      <c r="G50" s="11">
        <f t="shared" si="6"/>
        <v>51423.043170889883</v>
      </c>
    </row>
    <row r="51" spans="1:7" x14ac:dyDescent="0.2">
      <c r="A51" s="3"/>
      <c r="B51" s="11"/>
      <c r="C51" s="10"/>
      <c r="D51" s="10"/>
      <c r="E51" s="10"/>
      <c r="F51" s="10"/>
      <c r="G51" s="10"/>
    </row>
    <row r="52" spans="1:7" x14ac:dyDescent="0.2">
      <c r="A52" s="14"/>
      <c r="B52" s="15"/>
      <c r="C52" s="15"/>
      <c r="D52" s="15"/>
      <c r="E52" s="15"/>
      <c r="F52" s="15"/>
      <c r="G52" s="15"/>
    </row>
    <row r="53" spans="1:7" x14ac:dyDescent="0.2">
      <c r="A53" s="2" t="s">
        <v>38</v>
      </c>
    </row>
    <row r="54" spans="1:7" x14ac:dyDescent="0.2">
      <c r="D54" s="20"/>
    </row>
    <row r="55" spans="1:7" x14ac:dyDescent="0.2">
      <c r="A55" s="2" t="s">
        <v>40</v>
      </c>
      <c r="C55" s="16"/>
      <c r="D55" s="16"/>
      <c r="E55" s="16"/>
      <c r="F55" s="16"/>
    </row>
  </sheetData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Gross Domestic Product</vt:lpstr>
    </vt:vector>
  </TitlesOfParts>
  <Company>Central Bureau of Statistics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I. Helder</dc:creator>
  <cp:lastModifiedBy>Desiree I. Helder</cp:lastModifiedBy>
  <dcterms:created xsi:type="dcterms:W3CDTF">2021-01-21T18:58:36Z</dcterms:created>
  <dcterms:modified xsi:type="dcterms:W3CDTF">2021-01-21T18:59:36Z</dcterms:modified>
</cp:coreProperties>
</file>