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E0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<sst xmlns="http://schemas.openxmlformats.org/spreadsheetml/2006/main" count="49" uniqueCount="31">
  <si>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Male</t>
  </si>
  <si>
    <t>Female</t>
  </si>
  <si>
    <t>Total</t>
  </si>
  <si>
    <t xml:space="preserve">   0- 4</t>
  </si>
  <si>
    <t xml:space="preserve">   5- 9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</si>
  <si>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</si>
  <si>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</si>
  <si>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</si>
  <si>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</si>
  <si>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</si>
  <si>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</si>
  <si>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</si>
  <si>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</si>
  <si>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</si>
  <si>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</si>
  <si>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</si>
  <si>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</si>
  <si>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</si>
  <si>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</si>
  <si>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</si>
  <si>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 xml:space="preserve">  85-89</t>
  </si>
  <si>
    <t xml:space="preserve">  90-94</t>
  </si>
  <si>
    <t xml:space="preserve">   95+ </t>
  </si>
  <si>
    <t xml:space="preserve">Total </t>
  </si>
  <si>
    <t>Age group</t>
  </si>
  <si>
    <t>Year</t>
  </si>
  <si>
    <t>Source: Central Bureau Statistics Aruba, "Census 1991", "Census 2000"</t>
  </si>
  <si>
    <t>Handicapped persons</t>
  </si>
  <si>
    <t>Total population</t>
  </si>
  <si>
    <t>Handicapped in %</t>
  </si>
  <si>
    <t>Ab. 4.04 Absolute and relative number of handicapped persons by age and sex, 1991;2000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</si>
</sst>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170" fontId="4" fillId="33" borderId="0" xfId="42" applyNumberFormat="1" applyFont="1" applyFill="1" applyAlignment="1">
      <alignment/>
    </xf>
    <xf numFmtId="170" fontId="4" fillId="33" borderId="0" xfId="42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005DA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8.7109375" style="2" customWidth="1"/>
    <col min="2" max="19" width="6.7109375" style="2" customWidth="1"/>
    <col min="20" max="16384" width="9.140625" style="7" customWidth="1"/>
  </cols>
  <sheetData>
    <row r="1" spans="1:19" s="2" customFormat="1" ht="15" customHeight="1" thickTop="1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  <c r="P1" s="1"/>
      <c r="Q1" s="1"/>
      <c r="R1" s="1"/>
      <c r="S1" s="1"/>
    </row>
    <row r="2" spans="1:19" s="2" customFormat="1" ht="8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3"/>
      <c r="N2" s="9"/>
      <c r="O2" s="4"/>
      <c r="P2" s="4"/>
      <c r="Q2" s="4"/>
      <c r="R2" s="4"/>
      <c r="S2" s="4"/>
    </row>
    <row r="3" spans="1:19" s="2" customFormat="1" ht="15" customHeight="1">
      <c r="A3" s="12"/>
      <c r="B3" s="21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2" customFormat="1" ht="12.75" customHeight="1">
      <c r="A4" s="13"/>
      <c r="B4" s="15"/>
      <c r="C4" s="18">
        <v>1991</v>
      </c>
      <c r="D4" s="18"/>
      <c r="E4" s="18"/>
      <c r="F4" s="18"/>
      <c r="G4" s="18"/>
      <c r="H4" s="18"/>
      <c r="I4" s="18"/>
      <c r="J4" s="19"/>
      <c r="K4" s="18">
        <v>2000</v>
      </c>
      <c r="L4" s="18"/>
      <c r="M4" s="18"/>
      <c r="N4" s="18"/>
      <c r="O4" s="18"/>
      <c r="P4" s="18"/>
      <c r="Q4" s="18"/>
      <c r="R4" s="18"/>
      <c r="S4" s="19"/>
    </row>
    <row r="5" spans="1:19" s="2" customFormat="1" ht="12.75" customHeight="1">
      <c r="A5" s="13"/>
      <c r="B5" s="21" t="s">
        <v>27</v>
      </c>
      <c r="C5" s="18"/>
      <c r="D5" s="19"/>
      <c r="E5" s="18" t="s">
        <v>28</v>
      </c>
      <c r="F5" s="18"/>
      <c r="G5" s="19"/>
      <c r="H5" s="18" t="s">
        <v>29</v>
      </c>
      <c r="I5" s="18"/>
      <c r="J5" s="19"/>
      <c r="K5" s="18" t="s">
        <v>27</v>
      </c>
      <c r="L5" s="18"/>
      <c r="M5" s="19"/>
      <c r="N5" s="18" t="s">
        <v>28</v>
      </c>
      <c r="O5" s="18"/>
      <c r="P5" s="19"/>
      <c r="Q5" s="21" t="s">
        <v>29</v>
      </c>
      <c r="R5" s="18"/>
      <c r="S5" s="19"/>
    </row>
    <row r="6" spans="1:19" s="2" customFormat="1" ht="12.75" customHeight="1">
      <c r="A6" s="14" t="s">
        <v>24</v>
      </c>
      <c r="B6" s="16" t="s">
        <v>0</v>
      </c>
      <c r="C6" s="16" t="s">
        <v>1</v>
      </c>
      <c r="D6" s="11" t="s">
        <v>2</v>
      </c>
      <c r="E6" s="16" t="s">
        <v>0</v>
      </c>
      <c r="F6" s="16" t="s">
        <v>1</v>
      </c>
      <c r="G6" s="11" t="s">
        <v>2</v>
      </c>
      <c r="H6" s="16" t="s">
        <v>0</v>
      </c>
      <c r="I6" s="16" t="s">
        <v>1</v>
      </c>
      <c r="J6" s="11" t="s">
        <v>2</v>
      </c>
      <c r="K6" s="16" t="s">
        <v>0</v>
      </c>
      <c r="L6" s="16" t="s">
        <v>1</v>
      </c>
      <c r="M6" s="11" t="s">
        <v>2</v>
      </c>
      <c r="N6" s="16" t="s">
        <v>0</v>
      </c>
      <c r="O6" s="16" t="s">
        <v>1</v>
      </c>
      <c r="P6" s="11" t="s">
        <v>2</v>
      </c>
      <c r="Q6" s="16" t="s">
        <v>0</v>
      </c>
      <c r="R6" s="16" t="s">
        <v>1</v>
      </c>
      <c r="S6" s="11" t="s">
        <v>2</v>
      </c>
    </row>
    <row r="7" spans="1:19" s="2" customFormat="1" ht="12.75" customHeight="1" thickBot="1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2" customFormat="1" ht="12.75" customHeight="1" thickTop="1">
      <c r="A8" s="6" t="s">
        <v>3</v>
      </c>
      <c r="B8" s="23">
        <v>41.6</v>
      </c>
      <c r="C8" s="23">
        <v>30.16</v>
      </c>
      <c r="D8" s="23">
        <f aca="true" t="shared" si="0" ref="D8:D27">SUM(B8:C8)</f>
        <v>71.76</v>
      </c>
      <c r="E8" s="23">
        <v>2965</v>
      </c>
      <c r="F8" s="23">
        <v>2574</v>
      </c>
      <c r="G8" s="23">
        <f aca="true" t="shared" si="1" ref="G8:G27">+E8+F8</f>
        <v>5539</v>
      </c>
      <c r="H8" s="23">
        <f aca="true" t="shared" si="2" ref="H8:H27">+B8/$G8*100</f>
        <v>0.7510380935186858</v>
      </c>
      <c r="I8" s="23">
        <f aca="true" t="shared" si="3" ref="I8:I27">+C8/$G8*100</f>
        <v>0.5445026178010471</v>
      </c>
      <c r="J8" s="23">
        <f aca="true" t="shared" si="4" ref="J8:J27">+D8/$G8*100</f>
        <v>1.2955407113197328</v>
      </c>
      <c r="K8" s="23">
        <v>77.7</v>
      </c>
      <c r="L8" s="23">
        <v>52.5</v>
      </c>
      <c r="M8" s="23">
        <f aca="true" t="shared" si="5" ref="M8:M27">+K8+L8</f>
        <v>130.2</v>
      </c>
      <c r="N8" s="23">
        <v>3559.5</v>
      </c>
      <c r="O8" s="23">
        <v>3419.85</v>
      </c>
      <c r="P8" s="23">
        <f aca="true" t="shared" si="6" ref="P8:P27">+N8+O8</f>
        <v>6979.35</v>
      </c>
      <c r="Q8" s="23">
        <f aca="true" t="shared" si="7" ref="Q8:Q27">+K8/$P8*100</f>
        <v>1.113284188355649</v>
      </c>
      <c r="R8" s="23">
        <f aca="true" t="shared" si="8" ref="R8:R27">+L8/$P8*100</f>
        <v>0.7522190461862495</v>
      </c>
      <c r="S8" s="23">
        <f aca="true" t="shared" si="9" ref="S8:S27">+M8/$P8*100</f>
        <v>1.8655032345418983</v>
      </c>
    </row>
    <row r="9" spans="1:19" s="2" customFormat="1" ht="12.75" customHeight="1">
      <c r="A9" s="6" t="s">
        <v>4</v>
      </c>
      <c r="B9" s="23">
        <v>71.76</v>
      </c>
      <c r="C9" s="23">
        <v>63.44</v>
      </c>
      <c r="D9" s="23">
        <f t="shared" si="0"/>
        <v>135.2</v>
      </c>
      <c r="E9" s="23">
        <v>2833</v>
      </c>
      <c r="F9" s="23">
        <v>2664</v>
      </c>
      <c r="G9" s="23">
        <f t="shared" si="1"/>
        <v>5497</v>
      </c>
      <c r="H9" s="23">
        <f t="shared" si="2"/>
        <v>1.3054393305439331</v>
      </c>
      <c r="I9" s="23">
        <f t="shared" si="3"/>
        <v>1.1540840458431871</v>
      </c>
      <c r="J9" s="23">
        <f t="shared" si="4"/>
        <v>2.45952337638712</v>
      </c>
      <c r="K9" s="23">
        <v>141.75</v>
      </c>
      <c r="L9" s="23">
        <v>88.2</v>
      </c>
      <c r="M9" s="23">
        <f t="shared" si="5"/>
        <v>229.95</v>
      </c>
      <c r="N9" s="23">
        <v>3624.6</v>
      </c>
      <c r="O9" s="23">
        <v>3524.85</v>
      </c>
      <c r="P9" s="23">
        <f t="shared" si="6"/>
        <v>7149.45</v>
      </c>
      <c r="Q9" s="23">
        <f t="shared" si="7"/>
        <v>1.9826699955940668</v>
      </c>
      <c r="R9" s="23">
        <f t="shared" si="8"/>
        <v>1.2336613305918638</v>
      </c>
      <c r="S9" s="23">
        <f t="shared" si="9"/>
        <v>3.2163313261859305</v>
      </c>
    </row>
    <row r="10" spans="1:19" s="2" customFormat="1" ht="12.75" customHeight="1">
      <c r="A10" s="6" t="s">
        <v>5</v>
      </c>
      <c r="B10" s="23">
        <v>78</v>
      </c>
      <c r="C10" s="23">
        <v>66.56</v>
      </c>
      <c r="D10" s="23">
        <f t="shared" si="0"/>
        <v>144.56</v>
      </c>
      <c r="E10" s="23">
        <v>2653</v>
      </c>
      <c r="F10" s="23">
        <v>2574</v>
      </c>
      <c r="G10" s="23">
        <f t="shared" si="1"/>
        <v>5227</v>
      </c>
      <c r="H10" s="23">
        <f t="shared" si="2"/>
        <v>1.4922517696575475</v>
      </c>
      <c r="I10" s="23">
        <f t="shared" si="3"/>
        <v>1.2733881767744406</v>
      </c>
      <c r="J10" s="23">
        <f t="shared" si="4"/>
        <v>2.765639946431988</v>
      </c>
      <c r="K10" s="23">
        <v>169.05</v>
      </c>
      <c r="L10" s="23">
        <v>111.3</v>
      </c>
      <c r="M10" s="23">
        <f t="shared" si="5"/>
        <v>280.35</v>
      </c>
      <c r="N10" s="23">
        <v>3385.2</v>
      </c>
      <c r="O10" s="23">
        <v>3372.6</v>
      </c>
      <c r="P10" s="23">
        <f t="shared" si="6"/>
        <v>6757.799999999999</v>
      </c>
      <c r="Q10" s="23">
        <f t="shared" si="7"/>
        <v>2.501553760099441</v>
      </c>
      <c r="R10" s="23">
        <f t="shared" si="8"/>
        <v>1.6469857054070853</v>
      </c>
      <c r="S10" s="23">
        <f t="shared" si="9"/>
        <v>4.148539465506527</v>
      </c>
    </row>
    <row r="11" spans="1:19" s="2" customFormat="1" ht="12.75" customHeight="1">
      <c r="A11" s="6" t="s">
        <v>6</v>
      </c>
      <c r="B11" s="23">
        <v>87.36</v>
      </c>
      <c r="C11" s="23">
        <v>65.52</v>
      </c>
      <c r="D11" s="23">
        <f t="shared" si="0"/>
        <v>152.88</v>
      </c>
      <c r="E11" s="23">
        <v>2313</v>
      </c>
      <c r="F11" s="23">
        <v>2188</v>
      </c>
      <c r="G11" s="23">
        <f t="shared" si="1"/>
        <v>4501</v>
      </c>
      <c r="H11" s="23">
        <f t="shared" si="2"/>
        <v>1.9409020217729394</v>
      </c>
      <c r="I11" s="23">
        <f t="shared" si="3"/>
        <v>1.4556765163297043</v>
      </c>
      <c r="J11" s="23">
        <f t="shared" si="4"/>
        <v>3.3965785381026437</v>
      </c>
      <c r="K11" s="23">
        <v>94.5</v>
      </c>
      <c r="L11" s="23">
        <v>97.65</v>
      </c>
      <c r="M11" s="23">
        <f t="shared" si="5"/>
        <v>192.15</v>
      </c>
      <c r="N11" s="23">
        <v>3057.6</v>
      </c>
      <c r="O11" s="23">
        <v>3071.25</v>
      </c>
      <c r="P11" s="23">
        <f t="shared" si="6"/>
        <v>6128.85</v>
      </c>
      <c r="Q11" s="23">
        <f t="shared" si="7"/>
        <v>1.5418879561418537</v>
      </c>
      <c r="R11" s="23">
        <f t="shared" si="8"/>
        <v>1.593284221346582</v>
      </c>
      <c r="S11" s="23">
        <f t="shared" si="9"/>
        <v>3.135172177488436</v>
      </c>
    </row>
    <row r="12" spans="1:19" s="2" customFormat="1" ht="12.75" customHeight="1">
      <c r="A12" s="6" t="s">
        <v>7</v>
      </c>
      <c r="B12" s="23">
        <v>84.24</v>
      </c>
      <c r="C12" s="23">
        <v>66.56</v>
      </c>
      <c r="D12" s="23">
        <f t="shared" si="0"/>
        <v>150.8</v>
      </c>
      <c r="E12" s="23">
        <v>2244</v>
      </c>
      <c r="F12" s="23">
        <v>2168</v>
      </c>
      <c r="G12" s="23">
        <f t="shared" si="1"/>
        <v>4412</v>
      </c>
      <c r="H12" s="23">
        <f t="shared" si="2"/>
        <v>1.9093381686310065</v>
      </c>
      <c r="I12" s="23">
        <f t="shared" si="3"/>
        <v>1.5086128739800544</v>
      </c>
      <c r="J12" s="23">
        <f t="shared" si="4"/>
        <v>3.417951042611061</v>
      </c>
      <c r="K12" s="23">
        <v>93.45</v>
      </c>
      <c r="L12" s="23">
        <v>75.6</v>
      </c>
      <c r="M12" s="23">
        <f t="shared" si="5"/>
        <v>169.05</v>
      </c>
      <c r="N12" s="23">
        <v>2427.6</v>
      </c>
      <c r="O12" s="23">
        <v>2596.65</v>
      </c>
      <c r="P12" s="23">
        <f t="shared" si="6"/>
        <v>5024.25</v>
      </c>
      <c r="Q12" s="23">
        <f t="shared" si="7"/>
        <v>1.8599791013584117</v>
      </c>
      <c r="R12" s="23">
        <f t="shared" si="8"/>
        <v>1.5047021943573666</v>
      </c>
      <c r="S12" s="23">
        <f t="shared" si="9"/>
        <v>3.364681295715779</v>
      </c>
    </row>
    <row r="13" spans="1:19" s="2" customFormat="1" ht="12.75" customHeight="1">
      <c r="A13" s="6" t="s">
        <v>8</v>
      </c>
      <c r="B13" s="23">
        <v>84.24</v>
      </c>
      <c r="C13" s="23">
        <v>83.2</v>
      </c>
      <c r="D13" s="23">
        <f t="shared" si="0"/>
        <v>167.44</v>
      </c>
      <c r="E13" s="23">
        <v>2859</v>
      </c>
      <c r="F13" s="23">
        <v>2921</v>
      </c>
      <c r="G13" s="23">
        <f t="shared" si="1"/>
        <v>5780</v>
      </c>
      <c r="H13" s="23">
        <f t="shared" si="2"/>
        <v>1.457439446366782</v>
      </c>
      <c r="I13" s="23">
        <f t="shared" si="3"/>
        <v>1.439446366782007</v>
      </c>
      <c r="J13" s="23">
        <f t="shared" si="4"/>
        <v>2.896885813148789</v>
      </c>
      <c r="K13" s="23">
        <v>124.95</v>
      </c>
      <c r="L13" s="23">
        <v>103.95</v>
      </c>
      <c r="M13" s="23">
        <f t="shared" si="5"/>
        <v>228.9</v>
      </c>
      <c r="N13" s="23">
        <v>3020.85</v>
      </c>
      <c r="O13" s="23">
        <v>3332.7</v>
      </c>
      <c r="P13" s="23">
        <f t="shared" si="6"/>
        <v>6353.549999999999</v>
      </c>
      <c r="Q13" s="23">
        <f t="shared" si="7"/>
        <v>1.9666170880846143</v>
      </c>
      <c r="R13" s="23">
        <f t="shared" si="8"/>
        <v>1.636093207734259</v>
      </c>
      <c r="S13" s="23">
        <f t="shared" si="9"/>
        <v>3.6027102958188735</v>
      </c>
    </row>
    <row r="14" spans="1:19" s="2" customFormat="1" ht="12.75" customHeight="1">
      <c r="A14" s="6" t="s">
        <v>9</v>
      </c>
      <c r="B14" s="23">
        <v>151.84</v>
      </c>
      <c r="C14" s="23">
        <v>95.68</v>
      </c>
      <c r="D14" s="23">
        <f t="shared" si="0"/>
        <v>247.52</v>
      </c>
      <c r="E14" s="23">
        <v>3349</v>
      </c>
      <c r="F14" s="23">
        <v>3404</v>
      </c>
      <c r="G14" s="23">
        <f t="shared" si="1"/>
        <v>6753</v>
      </c>
      <c r="H14" s="23">
        <f t="shared" si="2"/>
        <v>2.24848215607878</v>
      </c>
      <c r="I14" s="23">
        <f t="shared" si="3"/>
        <v>1.4168517695838887</v>
      </c>
      <c r="J14" s="23">
        <f t="shared" si="4"/>
        <v>3.6653339256626687</v>
      </c>
      <c r="K14" s="23">
        <v>123.9</v>
      </c>
      <c r="L14" s="23">
        <v>117.6</v>
      </c>
      <c r="M14" s="23">
        <f t="shared" si="5"/>
        <v>241.5</v>
      </c>
      <c r="N14" s="23">
        <v>3776.85</v>
      </c>
      <c r="O14" s="23">
        <v>3997.35</v>
      </c>
      <c r="P14" s="23">
        <f t="shared" si="6"/>
        <v>7774.2</v>
      </c>
      <c r="Q14" s="23">
        <f t="shared" si="7"/>
        <v>1.5937331172339277</v>
      </c>
      <c r="R14" s="23">
        <f t="shared" si="8"/>
        <v>1.5126958400864396</v>
      </c>
      <c r="S14" s="23">
        <f t="shared" si="9"/>
        <v>3.106428957320367</v>
      </c>
    </row>
    <row r="15" spans="1:19" s="2" customFormat="1" ht="12.75" customHeight="1">
      <c r="A15" s="6" t="s">
        <v>10</v>
      </c>
      <c r="B15" s="23">
        <v>123.76</v>
      </c>
      <c r="C15" s="23">
        <v>87.36</v>
      </c>
      <c r="D15" s="23">
        <f t="shared" si="0"/>
        <v>211.12</v>
      </c>
      <c r="E15" s="23">
        <v>2954</v>
      </c>
      <c r="F15" s="23">
        <v>3216</v>
      </c>
      <c r="G15" s="23">
        <f t="shared" si="1"/>
        <v>6170</v>
      </c>
      <c r="H15" s="23">
        <f t="shared" si="2"/>
        <v>2.0058346839546193</v>
      </c>
      <c r="I15" s="23">
        <f t="shared" si="3"/>
        <v>1.4158833063209075</v>
      </c>
      <c r="J15" s="23">
        <f t="shared" si="4"/>
        <v>3.4217179902755266</v>
      </c>
      <c r="K15" s="23">
        <v>186.9</v>
      </c>
      <c r="L15" s="23">
        <v>128.1</v>
      </c>
      <c r="M15" s="23">
        <f t="shared" si="5"/>
        <v>315</v>
      </c>
      <c r="N15" s="23">
        <v>4358.55</v>
      </c>
      <c r="O15" s="23">
        <v>4733.4</v>
      </c>
      <c r="P15" s="23">
        <f t="shared" si="6"/>
        <v>9091.95</v>
      </c>
      <c r="Q15" s="23">
        <f t="shared" si="7"/>
        <v>2.055664626400277</v>
      </c>
      <c r="R15" s="23">
        <f t="shared" si="8"/>
        <v>1.4089386765215381</v>
      </c>
      <c r="S15" s="23">
        <f t="shared" si="9"/>
        <v>3.464603302921815</v>
      </c>
    </row>
    <row r="16" spans="1:19" s="2" customFormat="1" ht="12.75" customHeight="1">
      <c r="A16" s="6" t="s">
        <v>11</v>
      </c>
      <c r="B16" s="23">
        <v>127.92</v>
      </c>
      <c r="C16" s="23">
        <v>95.68</v>
      </c>
      <c r="D16" s="23">
        <f t="shared" si="0"/>
        <v>223.60000000000002</v>
      </c>
      <c r="E16" s="23">
        <v>2476</v>
      </c>
      <c r="F16" s="23">
        <v>2627</v>
      </c>
      <c r="G16" s="23">
        <f t="shared" si="1"/>
        <v>5103</v>
      </c>
      <c r="H16" s="23">
        <f t="shared" si="2"/>
        <v>2.506760728982951</v>
      </c>
      <c r="I16" s="23">
        <f t="shared" si="3"/>
        <v>1.8749755046051344</v>
      </c>
      <c r="J16" s="23">
        <f t="shared" si="4"/>
        <v>4.381736233588086</v>
      </c>
      <c r="K16" s="23">
        <v>217.35</v>
      </c>
      <c r="L16" s="23">
        <v>184.8</v>
      </c>
      <c r="M16" s="23">
        <f t="shared" si="5"/>
        <v>402.15</v>
      </c>
      <c r="N16" s="23">
        <v>3953.25</v>
      </c>
      <c r="O16" s="23">
        <v>4467.75</v>
      </c>
      <c r="P16" s="23">
        <f t="shared" si="6"/>
        <v>8421</v>
      </c>
      <c r="Q16" s="23">
        <f t="shared" si="7"/>
        <v>2.5810473815461346</v>
      </c>
      <c r="R16" s="23">
        <f t="shared" si="8"/>
        <v>2.1945137157107233</v>
      </c>
      <c r="S16" s="23">
        <f t="shared" si="9"/>
        <v>4.775561097256857</v>
      </c>
    </row>
    <row r="17" spans="1:19" s="2" customFormat="1" ht="12.75" customHeight="1">
      <c r="A17" s="6" t="s">
        <v>12</v>
      </c>
      <c r="B17" s="23">
        <v>96.72</v>
      </c>
      <c r="C17" s="23">
        <v>122.72</v>
      </c>
      <c r="D17" s="23">
        <f t="shared" si="0"/>
        <v>219.44</v>
      </c>
      <c r="E17" s="23">
        <v>1941</v>
      </c>
      <c r="F17" s="23">
        <v>2137</v>
      </c>
      <c r="G17" s="23">
        <f t="shared" si="1"/>
        <v>4078</v>
      </c>
      <c r="H17" s="23">
        <f t="shared" si="2"/>
        <v>2.3717508582638547</v>
      </c>
      <c r="I17" s="23">
        <f t="shared" si="3"/>
        <v>3.00931829328102</v>
      </c>
      <c r="J17" s="23">
        <f t="shared" si="4"/>
        <v>5.3810691515448745</v>
      </c>
      <c r="K17" s="23">
        <v>208.95</v>
      </c>
      <c r="L17" s="23">
        <v>186.9</v>
      </c>
      <c r="M17" s="23">
        <f t="shared" si="5"/>
        <v>395.85</v>
      </c>
      <c r="N17" s="23">
        <v>3261.3</v>
      </c>
      <c r="O17" s="23">
        <v>3659.25</v>
      </c>
      <c r="P17" s="23">
        <f t="shared" si="6"/>
        <v>6920.55</v>
      </c>
      <c r="Q17" s="23">
        <f t="shared" si="7"/>
        <v>3.019268699742072</v>
      </c>
      <c r="R17" s="23">
        <f t="shared" si="8"/>
        <v>2.7006524047944165</v>
      </c>
      <c r="S17" s="23">
        <f t="shared" si="9"/>
        <v>5.719921104536489</v>
      </c>
    </row>
    <row r="18" spans="1:19" s="2" customFormat="1" ht="12.75" customHeight="1">
      <c r="A18" s="6" t="s">
        <v>13</v>
      </c>
      <c r="B18" s="23">
        <v>157.04</v>
      </c>
      <c r="C18" s="23">
        <v>131.04</v>
      </c>
      <c r="D18" s="23">
        <f t="shared" si="0"/>
        <v>288.08</v>
      </c>
      <c r="E18" s="23">
        <v>1699</v>
      </c>
      <c r="F18" s="23">
        <v>1887</v>
      </c>
      <c r="G18" s="23">
        <f t="shared" si="1"/>
        <v>3586</v>
      </c>
      <c r="H18" s="23">
        <f t="shared" si="2"/>
        <v>4.379252649191299</v>
      </c>
      <c r="I18" s="23">
        <f t="shared" si="3"/>
        <v>3.654210819854992</v>
      </c>
      <c r="J18" s="23">
        <f t="shared" si="4"/>
        <v>8.033463469046291</v>
      </c>
      <c r="K18" s="23">
        <v>198.45</v>
      </c>
      <c r="L18" s="23">
        <v>192.15</v>
      </c>
      <c r="M18" s="23">
        <f t="shared" si="5"/>
        <v>390.6</v>
      </c>
      <c r="N18" s="23">
        <v>2542.05</v>
      </c>
      <c r="O18" s="23">
        <v>2836.05</v>
      </c>
      <c r="P18" s="23">
        <f t="shared" si="6"/>
        <v>5378.1</v>
      </c>
      <c r="Q18" s="23">
        <f t="shared" si="7"/>
        <v>3.689964857477547</v>
      </c>
      <c r="R18" s="23">
        <f t="shared" si="8"/>
        <v>3.572823115970324</v>
      </c>
      <c r="S18" s="23">
        <f t="shared" si="9"/>
        <v>7.262787973447872</v>
      </c>
    </row>
    <row r="19" spans="1:19" s="2" customFormat="1" ht="12.75" customHeight="1">
      <c r="A19" s="6" t="s">
        <v>14</v>
      </c>
      <c r="B19" s="23">
        <v>145.6</v>
      </c>
      <c r="C19" s="23">
        <v>142.48</v>
      </c>
      <c r="D19" s="23">
        <f t="shared" si="0"/>
        <v>288.08</v>
      </c>
      <c r="E19" s="23">
        <v>1429</v>
      </c>
      <c r="F19" s="23">
        <v>1626</v>
      </c>
      <c r="G19" s="23">
        <f t="shared" si="1"/>
        <v>3055</v>
      </c>
      <c r="H19" s="23">
        <f t="shared" si="2"/>
        <v>4.76595744680851</v>
      </c>
      <c r="I19" s="23">
        <f t="shared" si="3"/>
        <v>4.663829787234042</v>
      </c>
      <c r="J19" s="23">
        <f t="shared" si="4"/>
        <v>9.429787234042553</v>
      </c>
      <c r="K19" s="23">
        <v>171.15</v>
      </c>
      <c r="L19" s="23">
        <v>193.2</v>
      </c>
      <c r="M19" s="23">
        <f t="shared" si="5"/>
        <v>364.35</v>
      </c>
      <c r="N19" s="23">
        <v>1926.75</v>
      </c>
      <c r="O19" s="23">
        <v>2144.1</v>
      </c>
      <c r="P19" s="23">
        <f t="shared" si="6"/>
        <v>4070.85</v>
      </c>
      <c r="Q19" s="23">
        <f t="shared" si="7"/>
        <v>4.204281661078153</v>
      </c>
      <c r="R19" s="23">
        <f t="shared" si="8"/>
        <v>4.745937580603559</v>
      </c>
      <c r="S19" s="23">
        <f t="shared" si="9"/>
        <v>8.950219241681713</v>
      </c>
    </row>
    <row r="20" spans="1:19" s="2" customFormat="1" ht="12.75" customHeight="1">
      <c r="A20" s="6" t="s">
        <v>15</v>
      </c>
      <c r="B20" s="23">
        <v>121.68</v>
      </c>
      <c r="C20" s="23">
        <v>127.92</v>
      </c>
      <c r="D20" s="23">
        <f t="shared" si="0"/>
        <v>249.60000000000002</v>
      </c>
      <c r="E20" s="23">
        <v>1013</v>
      </c>
      <c r="F20" s="23">
        <v>1113</v>
      </c>
      <c r="G20" s="23">
        <f t="shared" si="1"/>
        <v>2126</v>
      </c>
      <c r="H20" s="23">
        <f t="shared" si="2"/>
        <v>5.723424270931327</v>
      </c>
      <c r="I20" s="23">
        <f t="shared" si="3"/>
        <v>6.016933207902164</v>
      </c>
      <c r="J20" s="23">
        <f t="shared" si="4"/>
        <v>11.740357478833491</v>
      </c>
      <c r="K20" s="23">
        <v>168</v>
      </c>
      <c r="L20" s="23">
        <v>180.6</v>
      </c>
      <c r="M20" s="23">
        <f t="shared" si="5"/>
        <v>348.6</v>
      </c>
      <c r="N20" s="23">
        <v>1562.4</v>
      </c>
      <c r="O20" s="23">
        <v>1911</v>
      </c>
      <c r="P20" s="23">
        <f t="shared" si="6"/>
        <v>3473.4</v>
      </c>
      <c r="Q20" s="23">
        <f t="shared" si="7"/>
        <v>4.836759371221282</v>
      </c>
      <c r="R20" s="23">
        <f t="shared" si="8"/>
        <v>5.199516324062878</v>
      </c>
      <c r="S20" s="23">
        <f t="shared" si="9"/>
        <v>10.036275695284159</v>
      </c>
    </row>
    <row r="21" spans="1:19" s="2" customFormat="1" ht="12.75" customHeight="1">
      <c r="A21" s="6" t="s">
        <v>16</v>
      </c>
      <c r="B21" s="23">
        <v>110.24</v>
      </c>
      <c r="C21" s="23">
        <v>111.28</v>
      </c>
      <c r="D21" s="23">
        <f t="shared" si="0"/>
        <v>221.51999999999998</v>
      </c>
      <c r="E21" s="23">
        <v>708</v>
      </c>
      <c r="F21" s="23">
        <v>770</v>
      </c>
      <c r="G21" s="23">
        <f t="shared" si="1"/>
        <v>1478</v>
      </c>
      <c r="H21" s="23">
        <f t="shared" si="2"/>
        <v>7.45872801082544</v>
      </c>
      <c r="I21" s="23">
        <f t="shared" si="3"/>
        <v>7.529093369418133</v>
      </c>
      <c r="J21" s="23">
        <f t="shared" si="4"/>
        <v>14.98782138024357</v>
      </c>
      <c r="K21" s="23">
        <v>152.25</v>
      </c>
      <c r="L21" s="23">
        <v>163.8</v>
      </c>
      <c r="M21" s="23">
        <f t="shared" si="5"/>
        <v>316.05</v>
      </c>
      <c r="N21" s="23">
        <v>1135.05</v>
      </c>
      <c r="O21" s="23">
        <v>1450.05</v>
      </c>
      <c r="P21" s="23">
        <f t="shared" si="6"/>
        <v>2585.1</v>
      </c>
      <c r="Q21" s="23">
        <f t="shared" si="7"/>
        <v>5.889520714865963</v>
      </c>
      <c r="R21" s="23">
        <f t="shared" si="8"/>
        <v>6.336311941510968</v>
      </c>
      <c r="S21" s="23">
        <f t="shared" si="9"/>
        <v>12.22583265637693</v>
      </c>
    </row>
    <row r="22" spans="1:19" s="2" customFormat="1" ht="12.75" customHeight="1">
      <c r="A22" s="6" t="s">
        <v>17</v>
      </c>
      <c r="B22" s="23">
        <v>121.68</v>
      </c>
      <c r="C22" s="23">
        <v>120.64</v>
      </c>
      <c r="D22" s="23">
        <f t="shared" si="0"/>
        <v>242.32</v>
      </c>
      <c r="E22" s="23">
        <v>534</v>
      </c>
      <c r="F22" s="23">
        <v>685</v>
      </c>
      <c r="G22" s="23">
        <f t="shared" si="1"/>
        <v>1219</v>
      </c>
      <c r="H22" s="23">
        <f t="shared" si="2"/>
        <v>9.981952420016407</v>
      </c>
      <c r="I22" s="23">
        <f t="shared" si="3"/>
        <v>9.896636587366695</v>
      </c>
      <c r="J22" s="23">
        <f t="shared" si="4"/>
        <v>19.8785890073831</v>
      </c>
      <c r="K22" s="23">
        <v>110.25</v>
      </c>
      <c r="L22" s="23">
        <v>137.55</v>
      </c>
      <c r="M22" s="23">
        <f t="shared" si="5"/>
        <v>247.8</v>
      </c>
      <c r="N22" s="23">
        <v>738.15</v>
      </c>
      <c r="O22" s="23">
        <v>949.2</v>
      </c>
      <c r="P22" s="23">
        <f t="shared" si="6"/>
        <v>1687.35</v>
      </c>
      <c r="Q22" s="23">
        <f t="shared" si="7"/>
        <v>6.533914125700063</v>
      </c>
      <c r="R22" s="23">
        <f t="shared" si="8"/>
        <v>8.151835718730554</v>
      </c>
      <c r="S22" s="23">
        <f t="shared" si="9"/>
        <v>14.685749844430617</v>
      </c>
    </row>
    <row r="23" spans="1:19" s="2" customFormat="1" ht="12.75" customHeight="1">
      <c r="A23" s="6" t="s">
        <v>18</v>
      </c>
      <c r="B23" s="23">
        <v>93.6</v>
      </c>
      <c r="C23" s="23">
        <v>148.72</v>
      </c>
      <c r="D23" s="23">
        <f t="shared" si="0"/>
        <v>242.32</v>
      </c>
      <c r="E23" s="23">
        <v>368</v>
      </c>
      <c r="F23" s="23">
        <v>553</v>
      </c>
      <c r="G23" s="23">
        <f t="shared" si="1"/>
        <v>921</v>
      </c>
      <c r="H23" s="23">
        <f t="shared" si="2"/>
        <v>10.1628664495114</v>
      </c>
      <c r="I23" s="23">
        <f t="shared" si="3"/>
        <v>16.147665580890337</v>
      </c>
      <c r="J23" s="23">
        <f t="shared" si="4"/>
        <v>26.310532030401735</v>
      </c>
      <c r="K23" s="23">
        <v>103.95</v>
      </c>
      <c r="L23" s="23">
        <v>145.95</v>
      </c>
      <c r="M23" s="23">
        <f t="shared" si="5"/>
        <v>249.89999999999998</v>
      </c>
      <c r="N23" s="23">
        <v>466.2</v>
      </c>
      <c r="O23" s="23">
        <v>578.55</v>
      </c>
      <c r="P23" s="23">
        <f t="shared" si="6"/>
        <v>1044.75</v>
      </c>
      <c r="Q23" s="23">
        <f t="shared" si="7"/>
        <v>9.949748743718594</v>
      </c>
      <c r="R23" s="23">
        <f t="shared" si="8"/>
        <v>13.969849246231156</v>
      </c>
      <c r="S23" s="23">
        <f t="shared" si="9"/>
        <v>23.919597989949747</v>
      </c>
    </row>
    <row r="24" spans="1:19" s="2" customFormat="1" ht="12.75" customHeight="1">
      <c r="A24" s="6" t="s">
        <v>19</v>
      </c>
      <c r="B24" s="23">
        <v>105.04</v>
      </c>
      <c r="C24" s="23">
        <v>137.28</v>
      </c>
      <c r="D24" s="23">
        <f t="shared" si="0"/>
        <v>242.32</v>
      </c>
      <c r="E24" s="23">
        <v>292</v>
      </c>
      <c r="F24" s="23">
        <v>418</v>
      </c>
      <c r="G24" s="23">
        <f t="shared" si="1"/>
        <v>710</v>
      </c>
      <c r="H24" s="23">
        <f t="shared" si="2"/>
        <v>14.794366197183098</v>
      </c>
      <c r="I24" s="23">
        <f t="shared" si="3"/>
        <v>19.335211267605633</v>
      </c>
      <c r="J24" s="23">
        <f t="shared" si="4"/>
        <v>34.12957746478873</v>
      </c>
      <c r="K24" s="23">
        <v>82.95</v>
      </c>
      <c r="L24" s="23">
        <v>143.85</v>
      </c>
      <c r="M24" s="23">
        <f t="shared" si="5"/>
        <v>226.8</v>
      </c>
      <c r="N24" s="23">
        <v>279.3</v>
      </c>
      <c r="O24" s="23">
        <v>451.5</v>
      </c>
      <c r="P24" s="23">
        <f t="shared" si="6"/>
        <v>730.8</v>
      </c>
      <c r="Q24" s="23">
        <f t="shared" si="7"/>
        <v>11.35057471264368</v>
      </c>
      <c r="R24" s="23">
        <f t="shared" si="8"/>
        <v>19.68390804597701</v>
      </c>
      <c r="S24" s="23">
        <f t="shared" si="9"/>
        <v>31.03448275862069</v>
      </c>
    </row>
    <row r="25" spans="1:19" s="2" customFormat="1" ht="12.75" customHeight="1">
      <c r="A25" s="6" t="s">
        <v>20</v>
      </c>
      <c r="B25" s="23">
        <v>37.44</v>
      </c>
      <c r="C25" s="23">
        <v>93.6</v>
      </c>
      <c r="D25" s="23">
        <f t="shared" si="0"/>
        <v>131.04</v>
      </c>
      <c r="E25" s="23">
        <v>100</v>
      </c>
      <c r="F25" s="23">
        <v>199</v>
      </c>
      <c r="G25" s="23">
        <f t="shared" si="1"/>
        <v>299</v>
      </c>
      <c r="H25" s="23">
        <f t="shared" si="2"/>
        <v>12.521739130434781</v>
      </c>
      <c r="I25" s="23">
        <f t="shared" si="3"/>
        <v>31.304347826086953</v>
      </c>
      <c r="J25" s="23">
        <f t="shared" si="4"/>
        <v>43.826086956521735</v>
      </c>
      <c r="K25" s="23">
        <v>60.9</v>
      </c>
      <c r="L25" s="23">
        <v>121.8</v>
      </c>
      <c r="M25" s="23">
        <f t="shared" si="5"/>
        <v>182.7</v>
      </c>
      <c r="N25" s="23">
        <v>120.75</v>
      </c>
      <c r="O25" s="23">
        <v>250.95</v>
      </c>
      <c r="P25" s="23">
        <f t="shared" si="6"/>
        <v>371.7</v>
      </c>
      <c r="Q25" s="23">
        <f t="shared" si="7"/>
        <v>16.38418079096045</v>
      </c>
      <c r="R25" s="23">
        <f t="shared" si="8"/>
        <v>32.7683615819209</v>
      </c>
      <c r="S25" s="23">
        <f t="shared" si="9"/>
        <v>49.15254237288135</v>
      </c>
    </row>
    <row r="26" spans="1:19" s="2" customFormat="1" ht="12.75" customHeight="1">
      <c r="A26" s="6" t="s">
        <v>21</v>
      </c>
      <c r="B26" s="23">
        <v>11.44</v>
      </c>
      <c r="C26" s="23">
        <v>33.28</v>
      </c>
      <c r="D26" s="23">
        <f t="shared" si="0"/>
        <v>44.72</v>
      </c>
      <c r="E26" s="23">
        <v>23</v>
      </c>
      <c r="F26" s="23">
        <v>51</v>
      </c>
      <c r="G26" s="23">
        <f t="shared" si="1"/>
        <v>74</v>
      </c>
      <c r="H26" s="23">
        <f t="shared" si="2"/>
        <v>15.45945945945946</v>
      </c>
      <c r="I26" s="23">
        <f t="shared" si="3"/>
        <v>44.972972972972975</v>
      </c>
      <c r="J26" s="23">
        <f t="shared" si="4"/>
        <v>60.43243243243243</v>
      </c>
      <c r="K26" s="23">
        <v>24.15</v>
      </c>
      <c r="L26" s="23">
        <v>64.05</v>
      </c>
      <c r="M26" s="23">
        <f t="shared" si="5"/>
        <v>88.19999999999999</v>
      </c>
      <c r="N26" s="23">
        <v>44</v>
      </c>
      <c r="O26" s="23">
        <v>112</v>
      </c>
      <c r="P26" s="23">
        <f t="shared" si="6"/>
        <v>156</v>
      </c>
      <c r="Q26" s="23">
        <f t="shared" si="7"/>
        <v>15.480769230769228</v>
      </c>
      <c r="R26" s="23">
        <f t="shared" si="8"/>
        <v>41.05769230769231</v>
      </c>
      <c r="S26" s="23">
        <f t="shared" si="9"/>
        <v>56.538461538461526</v>
      </c>
    </row>
    <row r="27" spans="1:19" s="2" customFormat="1" ht="12.75" customHeight="1">
      <c r="A27" s="6" t="s">
        <v>22</v>
      </c>
      <c r="B27" s="23">
        <v>6.24</v>
      </c>
      <c r="C27" s="23">
        <v>8.32</v>
      </c>
      <c r="D27" s="23">
        <f t="shared" si="0"/>
        <v>14.56</v>
      </c>
      <c r="E27" s="23">
        <v>8</v>
      </c>
      <c r="F27" s="23">
        <v>10</v>
      </c>
      <c r="G27" s="23">
        <f t="shared" si="1"/>
        <v>18</v>
      </c>
      <c r="H27" s="23">
        <f t="shared" si="2"/>
        <v>34.66666666666667</v>
      </c>
      <c r="I27" s="23">
        <f t="shared" si="3"/>
        <v>46.22222222222223</v>
      </c>
      <c r="J27" s="23">
        <f t="shared" si="4"/>
        <v>80.88888888888889</v>
      </c>
      <c r="K27" s="23">
        <v>8.4</v>
      </c>
      <c r="L27" s="23">
        <v>25.2</v>
      </c>
      <c r="M27" s="23">
        <f t="shared" si="5"/>
        <v>33.6</v>
      </c>
      <c r="N27" s="23">
        <v>11.55</v>
      </c>
      <c r="O27" s="23">
        <v>36.75</v>
      </c>
      <c r="P27" s="23">
        <f t="shared" si="6"/>
        <v>48.3</v>
      </c>
      <c r="Q27" s="23">
        <f t="shared" si="7"/>
        <v>17.39130434782609</v>
      </c>
      <c r="R27" s="23">
        <f t="shared" si="8"/>
        <v>52.17391304347826</v>
      </c>
      <c r="S27" s="23">
        <f t="shared" si="9"/>
        <v>69.56521739130436</v>
      </c>
    </row>
    <row r="28" spans="1:19" s="2" customFormat="1" ht="12.75" customHeight="1">
      <c r="A28" s="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3"/>
      <c r="O28" s="23"/>
      <c r="P28" s="23"/>
      <c r="Q28" s="23"/>
      <c r="R28" s="23"/>
      <c r="S28" s="23"/>
    </row>
    <row r="29" spans="1:19" s="2" customFormat="1" ht="12.75" customHeight="1">
      <c r="A29" s="6" t="s">
        <v>23</v>
      </c>
      <c r="B29" s="23">
        <f aca="true" t="shared" si="10" ref="B29:G29">SUM(B8:B27)</f>
        <v>1857.44</v>
      </c>
      <c r="C29" s="23">
        <f t="shared" si="10"/>
        <v>1831.44</v>
      </c>
      <c r="D29" s="23">
        <f t="shared" si="10"/>
        <v>3688.88</v>
      </c>
      <c r="E29" s="23">
        <f t="shared" si="10"/>
        <v>32761</v>
      </c>
      <c r="F29" s="23">
        <f t="shared" si="10"/>
        <v>33785</v>
      </c>
      <c r="G29" s="23">
        <f t="shared" si="10"/>
        <v>66546</v>
      </c>
      <c r="H29" s="23">
        <f>+B29/E29*100</f>
        <v>5.669668203046306</v>
      </c>
      <c r="I29" s="23">
        <f>+C29/F29*100</f>
        <v>5.420867248779044</v>
      </c>
      <c r="J29" s="23">
        <f>+D29/G29*100</f>
        <v>5.543353469780302</v>
      </c>
      <c r="K29" s="23">
        <f>SUM(K8:K27)</f>
        <v>2518.9500000000003</v>
      </c>
      <c r="L29" s="23">
        <f>SUM(L8:L27)</f>
        <v>2514.75</v>
      </c>
      <c r="M29" s="23">
        <f>SUM(M8:M27)</f>
        <v>5033.7</v>
      </c>
      <c r="N29" s="23">
        <f>SUM(N8:N27)</f>
        <v>43251.50000000001</v>
      </c>
      <c r="O29" s="23">
        <f>SUM(O8:O27)</f>
        <v>46895.799999999996</v>
      </c>
      <c r="P29" s="23">
        <f>+N29+O29</f>
        <v>90147.3</v>
      </c>
      <c r="Q29" s="23">
        <f>+K29/N29*100</f>
        <v>5.823959862663722</v>
      </c>
      <c r="R29" s="23">
        <f>+L29/O29*100</f>
        <v>5.362420515270025</v>
      </c>
      <c r="S29" s="23">
        <f>+M29/P29*100</f>
        <v>5.583861080697924</v>
      </c>
    </row>
    <row r="30" s="2" customFormat="1" ht="12.75" customHeight="1"/>
    <row r="31" spans="1:19" s="2" customFormat="1" ht="12.75" customHeight="1">
      <c r="A31" s="22" t="s">
        <v>26</v>
      </c>
      <c r="B31" s="22"/>
      <c r="C31" s="22"/>
      <c r="D31" s="22"/>
      <c r="E31" s="22"/>
      <c r="F31" s="22"/>
      <c r="G31" s="22"/>
      <c r="H31" s="22"/>
      <c r="I31" s="22"/>
      <c r="J31" s="22"/>
      <c r="K31" s="17"/>
      <c r="L31" s="17"/>
      <c r="M31" s="17"/>
      <c r="N31" s="17"/>
      <c r="O31" s="17"/>
      <c r="P31" s="17"/>
      <c r="Q31" s="17"/>
      <c r="R31" s="17"/>
      <c r="S31" s="17"/>
    </row>
  </sheetData>
  <sheetProtection/>
  <mergeCells count="11">
    <mergeCell ref="E5:G5"/>
    <mergeCell ref="H5:J5"/>
    <mergeCell ref="K5:M5"/>
    <mergeCell ref="A1:N1"/>
    <mergeCell ref="N5:P5"/>
    <mergeCell ref="Q5:S5"/>
    <mergeCell ref="A31:J31"/>
    <mergeCell ref="B3:S3"/>
    <mergeCell ref="C4:J4"/>
    <mergeCell ref="K4:S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Gayle Arendsz</cp:lastModifiedBy>
  <dcterms:created xsi:type="dcterms:W3CDTF">2002-08-28T20:54:26Z</dcterms:created>
  <dcterms:modified xsi:type="dcterms:W3CDTF">2013-02-25T18:58:40Z</dcterms:modified>
  <cp:category/>
  <cp:version/>
  <cp:contentType/>
  <cp:contentStatus/>
</cp:coreProperties>
</file>