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tabRatio="812" activeTab="0"/>
  </bookViews>
  <sheets>
    <sheet name="Ea.2.2.13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<sst xmlns="http://schemas.openxmlformats.org/spreadsheetml/2006/main" count="36" uniqueCount="35">
  <si>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</si>
  <si>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</si>
  <si>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</si>
  <si>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</si>
  <si>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</si>
  <si>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</si>
  <si>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</si>
  <si>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</si>
  <si>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</si>
  <si>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</si>
  <si>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</si>
  <si>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>Other current transfers</t>
  </si>
  <si>
    <t>Source: Central Bureau of Statistics Aruba</t>
  </si>
  <si>
    <t>Social contributions and benefits</t>
  </si>
  <si>
    <t>Capital transfers</t>
  </si>
  <si>
    <t>Intermediate consumption</t>
  </si>
  <si>
    <t>Final consumption expenditure</t>
  </si>
  <si>
    <t>Gross fixed capital formation</t>
  </si>
  <si>
    <t>Taxes on production and imports</t>
  </si>
  <si>
    <t>Subsidies</t>
  </si>
  <si>
    <t>Property income</t>
  </si>
  <si>
    <t xml:space="preserve">Compensation of employees </t>
  </si>
  <si>
    <t>Wages &amp; salaries</t>
  </si>
  <si>
    <t>Employers social contributions</t>
  </si>
  <si>
    <t>Net non-life insurance premiums</t>
  </si>
  <si>
    <t>Current transfers within general government</t>
  </si>
  <si>
    <t>Current international cooperation</t>
  </si>
  <si>
    <t>Miscellaneous current transfers</t>
  </si>
  <si>
    <t>Consumption of fixed capital</t>
  </si>
  <si>
    <t>Acquisition less disposals of non-</t>
  </si>
  <si>
    <t>Purchase of goods and services</t>
  </si>
  <si>
    <t xml:space="preserve">     produced non-financial assets</t>
  </si>
  <si>
    <t>Education renewal</t>
  </si>
  <si>
    <t>Expenditure previous years</t>
  </si>
  <si>
    <t>Ea.2.2.13 General government expenditure 2009 (in Awg mln)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</si>
</sst>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00%"/>
    <numFmt numFmtId="166" formatCode="_(* #,##0.0_);_(* \(#,##0.0\);_(* &quot;-&quot;??_);_(@_)"/>
    <numFmt numFmtId="167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167" fontId="2" fillId="33" borderId="0" xfId="42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4" fontId="2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67" fontId="0" fillId="33" borderId="0" xfId="42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166" fontId="2" fillId="33" borderId="0" xfId="42" applyNumberFormat="1" applyFont="1" applyFill="1" applyBorder="1" applyAlignment="1">
      <alignment horizontal="right"/>
    </xf>
    <xf numFmtId="166" fontId="3" fillId="33" borderId="0" xfId="42" applyNumberFormat="1" applyFont="1" applyFill="1" applyBorder="1" applyAlignment="1">
      <alignment/>
    </xf>
    <xf numFmtId="166" fontId="3" fillId="33" borderId="0" xfId="42" applyNumberFormat="1" applyFont="1" applyFill="1" applyAlignment="1">
      <alignment horizontal="right"/>
    </xf>
    <xf numFmtId="166" fontId="3" fillId="33" borderId="0" xfId="42" applyNumberFormat="1" applyFont="1" applyFill="1" applyBorder="1" applyAlignment="1">
      <alignment horizontal="right"/>
    </xf>
    <xf numFmtId="166" fontId="3" fillId="33" borderId="0" xfId="0" applyNumberFormat="1" applyFont="1" applyFill="1" applyBorder="1" applyAlignment="1">
      <alignment horizontal="center"/>
    </xf>
    <xf numFmtId="43" fontId="2" fillId="33" borderId="0" xfId="42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2" applyFont="1" applyFill="1" applyBorder="1" applyAlignment="1">
      <alignment/>
    </xf>
    <xf numFmtId="166" fontId="3" fillId="33" borderId="0" xfId="42" applyNumberFormat="1" applyFont="1" applyFill="1" applyBorder="1" applyAlignment="1">
      <alignment horizontal="right" wrapText="1"/>
    </xf>
    <xf numFmtId="166" fontId="2" fillId="33" borderId="0" xfId="42" applyNumberFormat="1" applyFont="1" applyFill="1" applyBorder="1" applyAlignment="1">
      <alignment horizontal="right" wrapText="1"/>
    </xf>
    <xf numFmtId="43" fontId="3" fillId="33" borderId="0" xfId="42" applyFont="1" applyFill="1" applyAlignment="1">
      <alignment/>
    </xf>
    <xf numFmtId="43" fontId="2" fillId="33" borderId="0" xfId="42" applyFont="1" applyFill="1" applyAlignment="1">
      <alignment/>
    </xf>
    <xf numFmtId="0" fontId="4" fillId="33" borderId="0" xfId="0" applyFont="1" applyFill="1" applyAlignment="1">
      <alignment/>
    </xf>
    <xf numFmtId="166" fontId="2" fillId="33" borderId="0" xfId="42" applyNumberFormat="1" applyFont="1" applyFill="1" applyAlignment="1">
      <alignment horizontal="right"/>
    </xf>
    <xf numFmtId="166" fontId="2" fillId="33" borderId="0" xfId="42" applyNumberFormat="1" applyFont="1" applyFill="1" applyBorder="1" applyAlignment="1">
      <alignment horizontal="right"/>
    </xf>
    <xf numFmtId="43" fontId="2" fillId="33" borderId="0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selection activeCell="B5" sqref="B5:K26"/>
    </sheetView>
  </sheetViews>
  <sheetFormatPr defaultColWidth="9.140625" defaultRowHeight="12.75"/>
  <cols>
    <col min="1" max="1" width="35.7109375" style="3" customWidth="1"/>
    <col min="2" max="2" width="10.57421875" style="3" bestFit="1" customWidth="1"/>
    <col min="3" max="3" width="6.7109375" style="3" bestFit="1" customWidth="1"/>
    <col min="4" max="4" width="9.140625" style="3" customWidth="1"/>
    <col min="5" max="5" width="8.00390625" style="3" bestFit="1" customWidth="1"/>
    <col min="6" max="6" width="10.140625" style="3" bestFit="1" customWidth="1"/>
    <col min="7" max="7" width="9.28125" style="3" bestFit="1" customWidth="1"/>
    <col min="8" max="8" width="7.7109375" style="3" bestFit="1" customWidth="1"/>
    <col min="9" max="9" width="8.8515625" style="3" bestFit="1" customWidth="1"/>
    <col min="10" max="10" width="7.8515625" style="3" bestFit="1" customWidth="1"/>
    <col min="11" max="12" width="8.28125" style="3" bestFit="1" customWidth="1"/>
    <col min="13" max="13" width="5.140625" style="3" customWidth="1"/>
    <col min="14" max="23" width="9.28125" style="3" bestFit="1" customWidth="1"/>
    <col min="24" max="24" width="10.28125" style="3" bestFit="1" customWidth="1"/>
    <col min="25" max="16384" width="9.140625" style="3" customWidth="1"/>
  </cols>
  <sheetData>
    <row r="1" ht="15">
      <c r="A1" s="9" t="s">
        <v>34</v>
      </c>
    </row>
    <row r="2" spans="1:12" ht="12.75" customHeight="1">
      <c r="A2" s="10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9.5" customHeight="1">
      <c r="A3" s="21"/>
      <c r="B3" s="22" t="s">
        <v>0</v>
      </c>
      <c r="C3" s="23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</row>
    <row r="4" spans="1:12" ht="12.75" customHeight="1">
      <c r="A4" s="1"/>
      <c r="B4" s="20"/>
      <c r="C4" s="20"/>
      <c r="D4" s="20"/>
      <c r="E4" s="20"/>
      <c r="F4" s="20"/>
      <c r="G4" s="20"/>
      <c r="H4" s="20"/>
      <c r="I4" s="20"/>
      <c r="J4" s="20"/>
      <c r="K4" s="20"/>
      <c r="L4" s="5"/>
    </row>
    <row r="5" spans="1:12" ht="12.75" customHeight="1">
      <c r="A5" s="35" t="s">
        <v>21</v>
      </c>
      <c r="B5" s="36">
        <v>118.10472492</v>
      </c>
      <c r="C5" s="36">
        <v>10.156600000000001</v>
      </c>
      <c r="D5" s="36">
        <v>113.17898</v>
      </c>
      <c r="E5" s="36">
        <v>57.347883500494035</v>
      </c>
      <c r="F5" s="36">
        <v>0.9519519999999999</v>
      </c>
      <c r="G5" s="36">
        <v>4.52526</v>
      </c>
      <c r="H5" s="36">
        <v>42.80019504297986</v>
      </c>
      <c r="I5" s="36">
        <v>17.507436766886677</v>
      </c>
      <c r="J5" s="36">
        <v>172.90231325274064</v>
      </c>
      <c r="K5" s="36">
        <v>82.25288613597166</v>
      </c>
      <c r="L5" s="31">
        <f>SUM(B5:K5)</f>
        <v>619.7282316190729</v>
      </c>
    </row>
    <row r="6" spans="1:12" ht="12.75" customHeight="1">
      <c r="A6" s="33" t="s">
        <v>22</v>
      </c>
      <c r="B6" s="37">
        <v>86.85784937999999</v>
      </c>
      <c r="C6" s="28">
        <v>8.1524</v>
      </c>
      <c r="D6" s="37">
        <v>86.32158</v>
      </c>
      <c r="E6" s="37">
        <v>43.37979343855998</v>
      </c>
      <c r="F6" s="37">
        <v>0.711552</v>
      </c>
      <c r="G6" s="37">
        <v>3.31816</v>
      </c>
      <c r="H6" s="28">
        <v>29.059534384230645</v>
      </c>
      <c r="I6" s="37">
        <v>13.846368632886234</v>
      </c>
      <c r="J6" s="28">
        <v>144.729584533036</v>
      </c>
      <c r="K6" s="37">
        <v>40.00621681249705</v>
      </c>
      <c r="L6" s="42">
        <f aca="true" t="shared" si="0" ref="L6:L26">SUM(B6:K6)</f>
        <v>456.3830391812099</v>
      </c>
    </row>
    <row r="7" spans="1:12" ht="12.75" customHeight="1">
      <c r="A7" s="33" t="s">
        <v>23</v>
      </c>
      <c r="B7" s="37">
        <v>31.246875539999998</v>
      </c>
      <c r="C7" s="28">
        <v>2.0042</v>
      </c>
      <c r="D7" s="37">
        <v>26.8574</v>
      </c>
      <c r="E7" s="37">
        <v>13.968090061934056</v>
      </c>
      <c r="F7" s="37">
        <v>0.2404</v>
      </c>
      <c r="G7" s="37">
        <v>1.2071</v>
      </c>
      <c r="H7" s="28">
        <v>13.740660658749212</v>
      </c>
      <c r="I7" s="37">
        <v>3.661068134000443</v>
      </c>
      <c r="J7" s="28">
        <v>28.17272871970464</v>
      </c>
      <c r="K7" s="37">
        <v>42.24666932347461</v>
      </c>
      <c r="L7" s="42">
        <f t="shared" si="0"/>
        <v>163.34519243786295</v>
      </c>
    </row>
    <row r="8" spans="1:12" s="40" customFormat="1" ht="12.75" customHeight="1">
      <c r="A8" s="35" t="s">
        <v>18</v>
      </c>
      <c r="B8" s="36">
        <v>0.042664</v>
      </c>
      <c r="C8" s="31">
        <v>0.0045</v>
      </c>
      <c r="D8" s="36">
        <v>0.121</v>
      </c>
      <c r="E8" s="36">
        <v>0.1276</v>
      </c>
      <c r="F8" s="36">
        <v>0.004</v>
      </c>
      <c r="G8" s="36">
        <v>0.0073</v>
      </c>
      <c r="H8" s="31">
        <v>0.0168667624509092</v>
      </c>
      <c r="I8" s="36">
        <v>0.013762</v>
      </c>
      <c r="J8" s="31">
        <v>0.0067</v>
      </c>
      <c r="K8" s="36">
        <v>0.04707240850158888</v>
      </c>
      <c r="L8" s="31">
        <f t="shared" si="0"/>
        <v>0.391465170952498</v>
      </c>
    </row>
    <row r="9" spans="1:12" ht="12.75" customHeight="1">
      <c r="A9" s="35" t="s">
        <v>19</v>
      </c>
      <c r="B9" s="31"/>
      <c r="C9" s="31"/>
      <c r="D9" s="31"/>
      <c r="E9" s="31">
        <v>6.05</v>
      </c>
      <c r="F9" s="31"/>
      <c r="G9" s="31"/>
      <c r="H9" s="31"/>
      <c r="I9" s="31"/>
      <c r="J9" s="31"/>
      <c r="K9" s="31"/>
      <c r="L9" s="31">
        <f t="shared" si="0"/>
        <v>6.05</v>
      </c>
    </row>
    <row r="10" spans="1:12" ht="12.75" customHeight="1">
      <c r="A10" s="35" t="s">
        <v>20</v>
      </c>
      <c r="B10" s="31">
        <v>117.9614</v>
      </c>
      <c r="C10" s="31"/>
      <c r="D10" s="31"/>
      <c r="E10" s="31">
        <v>0.00011014714253002801</v>
      </c>
      <c r="F10" s="31"/>
      <c r="G10" s="31"/>
      <c r="H10" s="31">
        <v>0.0158573396733959</v>
      </c>
      <c r="I10" s="31">
        <v>0.009522102023844334</v>
      </c>
      <c r="J10" s="31">
        <v>0.001712908982469639</v>
      </c>
      <c r="K10" s="31">
        <v>0.2735131278989956</v>
      </c>
      <c r="L10" s="31">
        <f t="shared" si="0"/>
        <v>118.26211562572125</v>
      </c>
    </row>
    <row r="11" spans="1:12" ht="12.75" customHeight="1">
      <c r="A11" s="35" t="s">
        <v>13</v>
      </c>
      <c r="B11" s="31">
        <v>0.368</v>
      </c>
      <c r="C11" s="31"/>
      <c r="D11" s="31"/>
      <c r="E11" s="31">
        <v>0.0067</v>
      </c>
      <c r="F11" s="31"/>
      <c r="G11" s="31">
        <v>7.219</v>
      </c>
      <c r="H11" s="31">
        <v>17.2035</v>
      </c>
      <c r="I11" s="31"/>
      <c r="J11" s="31">
        <v>0.06097</v>
      </c>
      <c r="K11" s="31">
        <v>233.563469</v>
      </c>
      <c r="L11" s="31">
        <f t="shared" si="0"/>
        <v>258.42163899999997</v>
      </c>
    </row>
    <row r="12" spans="1:12" ht="12.75" customHeight="1">
      <c r="A12" s="35" t="s">
        <v>11</v>
      </c>
      <c r="B12" s="31">
        <v>0.6363681833999999</v>
      </c>
      <c r="C12" s="31">
        <v>0.020040719999999998</v>
      </c>
      <c r="D12" s="31">
        <v>0.17277148</v>
      </c>
      <c r="E12" s="31">
        <v>1.17489485</v>
      </c>
      <c r="F12" s="31">
        <v>2.4769498</v>
      </c>
      <c r="G12" s="31">
        <v>3.22739934</v>
      </c>
      <c r="H12" s="31">
        <v>5.961166876971897</v>
      </c>
      <c r="I12" s="31">
        <v>5.456161681760804</v>
      </c>
      <c r="J12" s="31">
        <v>126.0282224131563</v>
      </c>
      <c r="K12" s="31">
        <v>35.27271302666392</v>
      </c>
      <c r="L12" s="31">
        <f t="shared" si="0"/>
        <v>180.42668837195293</v>
      </c>
    </row>
    <row r="13" spans="1:12" ht="12.75" customHeight="1">
      <c r="A13" s="43" t="s">
        <v>24</v>
      </c>
      <c r="B13" s="42">
        <v>0.11816802339999999</v>
      </c>
      <c r="C13" s="42">
        <v>0.020040719999999998</v>
      </c>
      <c r="D13" s="42">
        <v>0.10408128</v>
      </c>
      <c r="E13" s="42">
        <v>0.23214917</v>
      </c>
      <c r="F13" s="42">
        <v>0.0014495999999999999</v>
      </c>
      <c r="G13" s="42">
        <v>0.0039864</v>
      </c>
      <c r="H13" s="42">
        <v>0.020641246971897034</v>
      </c>
      <c r="I13" s="42">
        <v>0.04440719277150068</v>
      </c>
      <c r="J13" s="42">
        <v>0.08941037669753278</v>
      </c>
      <c r="K13" s="42">
        <v>0.07158573533440074</v>
      </c>
      <c r="L13" s="42">
        <f t="shared" si="0"/>
        <v>0.7059197451753313</v>
      </c>
    </row>
    <row r="14" spans="1:12" ht="12.75" customHeight="1">
      <c r="A14" s="1" t="s">
        <v>25</v>
      </c>
      <c r="B14" s="28"/>
      <c r="C14" s="28"/>
      <c r="D14" s="28"/>
      <c r="E14" s="28">
        <v>0.2784</v>
      </c>
      <c r="F14" s="28">
        <v>1.8255</v>
      </c>
      <c r="G14" s="28"/>
      <c r="H14" s="28">
        <v>3.7284</v>
      </c>
      <c r="I14" s="28">
        <v>2.612</v>
      </c>
      <c r="J14" s="28">
        <v>125.7716</v>
      </c>
      <c r="K14" s="28">
        <v>28.0351</v>
      </c>
      <c r="L14" s="42">
        <f t="shared" si="0"/>
        <v>162.251</v>
      </c>
    </row>
    <row r="15" spans="1:12" ht="12.75" customHeight="1">
      <c r="A15" s="1" t="s">
        <v>26</v>
      </c>
      <c r="B15" s="28">
        <v>0.32933708999999994</v>
      </c>
      <c r="C15" s="28"/>
      <c r="D15" s="28">
        <v>0.0685</v>
      </c>
      <c r="E15" s="28">
        <v>0.5104</v>
      </c>
      <c r="F15" s="28"/>
      <c r="G15" s="28"/>
      <c r="H15" s="28">
        <v>0.5545</v>
      </c>
      <c r="I15" s="28">
        <v>0.008</v>
      </c>
      <c r="J15" s="28">
        <v>0.1359</v>
      </c>
      <c r="K15" s="28"/>
      <c r="L15" s="42">
        <f t="shared" si="0"/>
        <v>1.6066370899999998</v>
      </c>
    </row>
    <row r="16" spans="1:12" ht="12.75" customHeight="1">
      <c r="A16" s="1" t="s">
        <v>27</v>
      </c>
      <c r="B16" s="28">
        <v>0.18886307</v>
      </c>
      <c r="C16" s="28"/>
      <c r="D16" s="28">
        <v>0.00019020000000000002</v>
      </c>
      <c r="E16" s="28">
        <v>0.15394568</v>
      </c>
      <c r="F16" s="28">
        <v>0.6500001999999999</v>
      </c>
      <c r="G16" s="28">
        <v>3.22341294</v>
      </c>
      <c r="H16" s="28">
        <v>1.6576256299999999</v>
      </c>
      <c r="I16" s="28">
        <v>2.791754488989303</v>
      </c>
      <c r="J16" s="28">
        <v>0.03131203645875778</v>
      </c>
      <c r="K16" s="28">
        <v>7.1660272913295175</v>
      </c>
      <c r="L16" s="42">
        <f t="shared" si="0"/>
        <v>15.863131536777576</v>
      </c>
    </row>
    <row r="17" spans="1:12" s="40" customFormat="1" ht="12.75" customHeight="1">
      <c r="A17" s="34" t="s">
        <v>14</v>
      </c>
      <c r="B17" s="31"/>
      <c r="C17" s="31"/>
      <c r="D17" s="31"/>
      <c r="E17" s="31">
        <v>39.125755</v>
      </c>
      <c r="F17" s="31"/>
      <c r="G17" s="31"/>
      <c r="H17" s="31"/>
      <c r="I17" s="31"/>
      <c r="J17" s="31"/>
      <c r="K17" s="31"/>
      <c r="L17" s="31">
        <f t="shared" si="0"/>
        <v>39.125755</v>
      </c>
    </row>
    <row r="18" spans="1:12" ht="12.75" customHeight="1">
      <c r="A18" s="35" t="s">
        <v>28</v>
      </c>
      <c r="B18" s="31">
        <v>2.7335</v>
      </c>
      <c r="C18" s="31">
        <v>0.3635</v>
      </c>
      <c r="D18" s="31">
        <v>1.0639</v>
      </c>
      <c r="E18" s="31">
        <v>10.8145</v>
      </c>
      <c r="F18" s="31">
        <v>0.045</v>
      </c>
      <c r="G18" s="31">
        <v>1.079</v>
      </c>
      <c r="H18" s="31">
        <v>1.766527</v>
      </c>
      <c r="I18" s="31">
        <v>0.2241</v>
      </c>
      <c r="J18" s="31">
        <v>5.4302</v>
      </c>
      <c r="K18" s="31">
        <v>1.306896</v>
      </c>
      <c r="L18" s="31">
        <f t="shared" si="0"/>
        <v>24.827123</v>
      </c>
    </row>
    <row r="19" spans="1:12" ht="12.75" customHeight="1">
      <c r="A19" s="34" t="s">
        <v>29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24" ht="12.75" customHeight="1">
      <c r="A20" s="34" t="s">
        <v>31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>
        <f t="shared" si="0"/>
        <v>0</v>
      </c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2.75" customHeight="1">
      <c r="A21" s="35" t="s">
        <v>15</v>
      </c>
      <c r="B21" s="31">
        <v>45.737882286600005</v>
      </c>
      <c r="C21" s="31">
        <v>2.02517928</v>
      </c>
      <c r="D21" s="31">
        <v>30.25004852</v>
      </c>
      <c r="E21" s="31">
        <v>85.05484283140545</v>
      </c>
      <c r="F21" s="31">
        <v>0.22539820000000002</v>
      </c>
      <c r="G21" s="31">
        <v>1.2748406600000002</v>
      </c>
      <c r="H21" s="31">
        <v>39.826097781869194</v>
      </c>
      <c r="I21" s="31">
        <v>6.906890333617948</v>
      </c>
      <c r="J21" s="31">
        <v>25.727199010446355</v>
      </c>
      <c r="K21" s="31">
        <v>13.334474726444634</v>
      </c>
      <c r="L21" s="31">
        <f t="shared" si="0"/>
        <v>250.3628536303836</v>
      </c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2.75" customHeight="1">
      <c r="A22" s="1" t="s">
        <v>32</v>
      </c>
      <c r="B22" s="28"/>
      <c r="C22" s="28"/>
      <c r="D22" s="28"/>
      <c r="E22" s="28"/>
      <c r="F22" s="28"/>
      <c r="G22" s="28"/>
      <c r="H22" s="28"/>
      <c r="I22" s="28"/>
      <c r="J22" s="28">
        <v>1.44</v>
      </c>
      <c r="K22" s="28"/>
      <c r="L22" s="42">
        <f t="shared" si="0"/>
        <v>1.44</v>
      </c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2.75" customHeight="1">
      <c r="A23" s="1" t="s">
        <v>33</v>
      </c>
      <c r="B23" s="28">
        <v>0.004311</v>
      </c>
      <c r="C23" s="28"/>
      <c r="D23" s="28"/>
      <c r="E23" s="28"/>
      <c r="F23" s="28"/>
      <c r="G23" s="28"/>
      <c r="H23" s="28"/>
      <c r="I23" s="28"/>
      <c r="J23" s="28"/>
      <c r="K23" s="28"/>
      <c r="L23" s="42"/>
      <c r="M23" s="1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2.75" customHeight="1">
      <c r="A24" s="39" t="s">
        <v>30</v>
      </c>
      <c r="B24" s="41">
        <v>45.733571286600004</v>
      </c>
      <c r="C24" s="41">
        <v>2.02517928</v>
      </c>
      <c r="D24" s="41">
        <v>30.25004852</v>
      </c>
      <c r="E24" s="41">
        <v>85.05484283140545</v>
      </c>
      <c r="F24" s="41">
        <v>0.22539820000000002</v>
      </c>
      <c r="G24" s="41">
        <v>1.2748406600000002</v>
      </c>
      <c r="H24" s="41">
        <v>39.826097781869194</v>
      </c>
      <c r="I24" s="41">
        <v>6.906890333617948</v>
      </c>
      <c r="J24" s="41">
        <v>24.287199010446354</v>
      </c>
      <c r="K24" s="41">
        <v>13.334474726444634</v>
      </c>
      <c r="L24" s="42">
        <f t="shared" si="0"/>
        <v>248.91854263038357</v>
      </c>
      <c r="M24" s="1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2.75" customHeight="1">
      <c r="A25" s="38" t="s">
        <v>16</v>
      </c>
      <c r="B25" s="30"/>
      <c r="C25" s="30"/>
      <c r="D25" s="30"/>
      <c r="E25" s="31">
        <v>0.0077</v>
      </c>
      <c r="F25" s="30"/>
      <c r="G25" s="30"/>
      <c r="H25" s="30">
        <v>322.5656751575318</v>
      </c>
      <c r="I25" s="30">
        <v>0.39241801992037695</v>
      </c>
      <c r="J25" s="30">
        <v>1.0106397881083358</v>
      </c>
      <c r="K25" s="30">
        <v>0.9800409355507904</v>
      </c>
      <c r="L25" s="31">
        <f t="shared" si="0"/>
        <v>324.95647390111134</v>
      </c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2.75" customHeight="1">
      <c r="A26" s="29" t="s">
        <v>17</v>
      </c>
      <c r="B26" s="29">
        <v>5.022362</v>
      </c>
      <c r="C26" s="29">
        <v>0.0046</v>
      </c>
      <c r="D26" s="29">
        <v>5.2418</v>
      </c>
      <c r="E26" s="29">
        <v>3.4794</v>
      </c>
      <c r="F26" s="29">
        <v>0.0135</v>
      </c>
      <c r="G26" s="29">
        <v>0.0025</v>
      </c>
      <c r="H26" s="29">
        <v>1.062821</v>
      </c>
      <c r="I26" s="29">
        <v>0.0797</v>
      </c>
      <c r="J26" s="29">
        <v>1.3103</v>
      </c>
      <c r="K26" s="29">
        <v>-0.205532</v>
      </c>
      <c r="L26" s="31">
        <f t="shared" si="0"/>
        <v>16.011450999999997</v>
      </c>
      <c r="M26" s="1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0" customFormat="1" ht="12.75" customHeight="1">
      <c r="A27" s="32" t="s">
        <v>10</v>
      </c>
      <c r="B27" s="31">
        <f>B5+B8+B9+B10+B11+B12+B17+B18+B20+B21+B25+B26</f>
        <v>290.60690138999996</v>
      </c>
      <c r="C27" s="31">
        <f aca="true" t="shared" si="1" ref="C27:L27">C5+C8+C9+C10+C11+C12+C17+C18+C20+C21+C25+C26</f>
        <v>12.574420000000002</v>
      </c>
      <c r="D27" s="31">
        <f t="shared" si="1"/>
        <v>150.0285</v>
      </c>
      <c r="E27" s="31">
        <f>E5+E8+E9+E10+E11+E12+E17+E20+E21+E25+E26</f>
        <v>192.374886329042</v>
      </c>
      <c r="F27" s="31">
        <f t="shared" si="1"/>
        <v>3.7167999999999997</v>
      </c>
      <c r="G27" s="31">
        <f t="shared" si="1"/>
        <v>17.3353</v>
      </c>
      <c r="H27" s="31">
        <f t="shared" si="1"/>
        <v>431.21870696147704</v>
      </c>
      <c r="I27" s="31">
        <f t="shared" si="1"/>
        <v>30.58999090420965</v>
      </c>
      <c r="J27" s="31">
        <f t="shared" si="1"/>
        <v>332.47825737343413</v>
      </c>
      <c r="K27" s="31">
        <f t="shared" si="1"/>
        <v>366.8255333610316</v>
      </c>
      <c r="L27" s="31">
        <f t="shared" si="1"/>
        <v>1838.5637963191946</v>
      </c>
      <c r="M27" s="14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12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12.75" customHeight="1">
      <c r="A29" s="24" t="s">
        <v>12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3" ht="12.75">
      <c r="A30" s="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7"/>
    </row>
    <row r="31" spans="1:13" ht="12.75">
      <c r="A31" s="1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7"/>
    </row>
    <row r="32" spans="1:13" ht="12.75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3" spans="1:13" ht="12.75">
      <c r="A33" s="1"/>
      <c r="B33" s="8"/>
      <c r="C33" s="8"/>
      <c r="D33" s="8"/>
      <c r="E33" s="18"/>
      <c r="F33" s="8"/>
      <c r="G33" s="8"/>
      <c r="H33" s="8"/>
      <c r="I33" s="8"/>
      <c r="J33" s="8"/>
      <c r="K33" s="8"/>
      <c r="L33" s="8"/>
      <c r="M33" s="7"/>
    </row>
    <row r="34" spans="1:13" ht="12.75">
      <c r="A34" s="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8"/>
      <c r="M34" s="7"/>
    </row>
    <row r="35" spans="1:13" ht="12.75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7"/>
    </row>
    <row r="36" spans="1:13" ht="12.75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13"/>
      <c r="M36" s="7"/>
    </row>
    <row r="37" spans="1:13" ht="12.75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7"/>
    </row>
    <row r="38" spans="1:13" ht="12.75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7"/>
    </row>
    <row r="39" spans="1:12" ht="12.7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 Tromp</cp:lastModifiedBy>
  <cp:lastPrinted>2006-10-16T03:01:54Z</cp:lastPrinted>
  <dcterms:created xsi:type="dcterms:W3CDTF">2006-02-20T12:53:21Z</dcterms:created>
  <dcterms:modified xsi:type="dcterms:W3CDTF">2012-11-19T14:20:57Z</dcterms:modified>
  <cp:category/>
  <cp:version/>
  <cp:contentType/>
  <cp:contentStatus/>
</cp:coreProperties>
</file>